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90" windowWidth="12120" windowHeight="5250" firstSheet="8" activeTab="17"/>
  </bookViews>
  <sheets>
    <sheet name="RANKING A,B,C" sheetId="1" r:id="rId1"/>
    <sheet name="RANKING D" sheetId="2" r:id="rId2"/>
    <sheet name="RANKING E" sheetId="3" r:id="rId3"/>
    <sheet name="ENTRY LIST 1 " sheetId="4" r:id="rId4"/>
    <sheet name="ENTRY LIST 2" sheetId="5" r:id="rId5"/>
    <sheet name="ENTRY LIST 3" sheetId="6" r:id="rId6"/>
    <sheet name="START TIME B,D" sheetId="7" r:id="rId7"/>
    <sheet name="START TIME A,C" sheetId="8" r:id="rId8"/>
    <sheet name="POUSSIN" sheetId="9" r:id="rId9"/>
    <sheet name="BENJAMIN" sheetId="10" r:id="rId10"/>
    <sheet name="MINIME" sheetId="11" r:id="rId11"/>
    <sheet name="FEMINA" sheetId="12" r:id="rId12"/>
    <sheet name="JUNIOR" sheetId="13" r:id="rId13"/>
    <sheet name="SENIOR" sheetId="14" r:id="rId14"/>
    <sheet name="ELITE" sheetId="15" r:id="rId15"/>
    <sheet name="NATION" sheetId="16" r:id="rId16"/>
    <sheet name="CONSTRUCTOR" sheetId="17" r:id="rId17"/>
    <sheet name="SCRATCH" sheetId="18" r:id="rId18"/>
    <sheet name="TIME" sheetId="19" r:id="rId19"/>
    <sheet name="PENALTY" sheetId="20" r:id="rId20"/>
  </sheets>
  <definedNames>
    <definedName name="_xlnm.Print_Titles" localSheetId="16">'CONSTRUCTOR'!$1:$7</definedName>
    <definedName name="_xlnm.Print_Titles" localSheetId="3">'ENTRY LIST 1 '!$1:$7</definedName>
    <definedName name="_xlnm.Print_Titles" localSheetId="15">'NATION'!$1:$7</definedName>
    <definedName name="_xlnm.Print_Titles" localSheetId="7">'START TIME A,C'!$1:$5</definedName>
    <definedName name="_xlnm.Print_Titles" localSheetId="6">'START TIME B,D'!$1:$5</definedName>
    <definedName name="_xlnm.Print_Area" localSheetId="9">'BENJAMIN'!$A$1:$AW$19</definedName>
    <definedName name="_xlnm.Print_Area" localSheetId="16">'CONSTRUCTOR'!$A$1:$O$8</definedName>
    <definedName name="_xlnm.Print_Area" localSheetId="14">'ELITE'!$A$1:$BE$18</definedName>
    <definedName name="_xlnm.Print_Area" localSheetId="3">'ENTRY LIST 1 '!$C$9:$O$256</definedName>
    <definedName name="_xlnm.Print_Area" localSheetId="4">'ENTRY LIST 2'!$A$162:$J$177</definedName>
    <definedName name="_xlnm.Print_Area" localSheetId="5">'ENTRY LIST 3'!#REF!</definedName>
    <definedName name="_xlnm.Print_Area" localSheetId="11">'FEMINA'!$A$1:$AW$16</definedName>
    <definedName name="_xlnm.Print_Area" localSheetId="12">'JUNIOR'!$A$1:$BE$26</definedName>
    <definedName name="_xlnm.Print_Area" localSheetId="10">'MINIME'!$A$1:$AW$26</definedName>
    <definedName name="_xlnm.Print_Area" localSheetId="15">'NATION'!$A$1:$N$22</definedName>
    <definedName name="_xlnm.Print_Area" localSheetId="8">'POUSSIN'!$A$1:$AW$24</definedName>
    <definedName name="_xlnm.Print_Area" localSheetId="0">'RANKING A,B,C'!#REF!</definedName>
    <definedName name="_xlnm.Print_Area" localSheetId="1">'RANKING D'!$B$6:$I$57</definedName>
    <definedName name="_xlnm.Print_Area" localSheetId="2">'RANKING E'!$B$6:$H$17</definedName>
    <definedName name="_xlnm.Print_Area" localSheetId="17">'SCRATCH'!$A$1:$BE$53</definedName>
    <definedName name="_xlnm.Print_Area" localSheetId="13">'SENIOR'!$A$1:$BE$46</definedName>
    <definedName name="_xlnm.Print_Area" localSheetId="7">'START TIME A,C'!$A$1:$M$88</definedName>
    <definedName name="_xlnm.Print_Area" localSheetId="6">'START TIME B,D'!$A$1:$L$81</definedName>
  </definedNames>
  <calcPr fullCalcOnLoad="1"/>
</workbook>
</file>

<file path=xl/sharedStrings.xml><?xml version="1.0" encoding="utf-8"?>
<sst xmlns="http://schemas.openxmlformats.org/spreadsheetml/2006/main" count="8705" uniqueCount="1155">
  <si>
    <t>Group</t>
  </si>
  <si>
    <t>Category</t>
  </si>
  <si>
    <t>Bib No.</t>
  </si>
  <si>
    <t>YOB</t>
  </si>
  <si>
    <t>C</t>
  </si>
  <si>
    <t>PNC</t>
  </si>
  <si>
    <t>START TIME</t>
  </si>
  <si>
    <t>No.</t>
  </si>
  <si>
    <t>START TIME</t>
  </si>
  <si>
    <t>No.</t>
  </si>
  <si>
    <t>Start order</t>
  </si>
  <si>
    <t>Group</t>
  </si>
  <si>
    <t>Category</t>
  </si>
  <si>
    <t>Bib No.</t>
  </si>
  <si>
    <t>YOB</t>
  </si>
  <si>
    <t>M</t>
  </si>
  <si>
    <t>POINT</t>
  </si>
  <si>
    <t>DQ</t>
  </si>
  <si>
    <t>Start order</t>
  </si>
  <si>
    <t>1L</t>
  </si>
  <si>
    <t>2L</t>
  </si>
  <si>
    <t>1&amp;2</t>
  </si>
  <si>
    <t>Time</t>
  </si>
  <si>
    <t>Penalty</t>
  </si>
  <si>
    <t>TOTAL</t>
  </si>
  <si>
    <t>Tot</t>
  </si>
  <si>
    <t>Tot.</t>
  </si>
  <si>
    <t>Com.</t>
  </si>
  <si>
    <t>Neu.</t>
  </si>
  <si>
    <t>Finish</t>
  </si>
  <si>
    <t>Run</t>
  </si>
  <si>
    <t>h</t>
  </si>
  <si>
    <t>m</t>
  </si>
  <si>
    <t>s</t>
  </si>
  <si>
    <t>T</t>
  </si>
  <si>
    <t>(1&amp;2+P)</t>
  </si>
  <si>
    <t>Other</t>
  </si>
  <si>
    <t>START TIME</t>
  </si>
  <si>
    <t>Category: ELITE</t>
  </si>
  <si>
    <t>Group</t>
  </si>
  <si>
    <t>Category</t>
  </si>
  <si>
    <t>Bib No.</t>
  </si>
  <si>
    <t>YOB</t>
  </si>
  <si>
    <t>Pla</t>
  </si>
  <si>
    <t>Last name</t>
  </si>
  <si>
    <t>First name</t>
  </si>
  <si>
    <t>Nation</t>
  </si>
  <si>
    <t>License No.</t>
  </si>
  <si>
    <t>Bike</t>
  </si>
  <si>
    <t>Bib</t>
  </si>
  <si>
    <t>1 Lap</t>
  </si>
  <si>
    <t>2 Lap</t>
  </si>
  <si>
    <t>No.</t>
  </si>
  <si>
    <t>Start</t>
  </si>
  <si>
    <t>Group C</t>
  </si>
  <si>
    <t>Time over</t>
  </si>
  <si>
    <t>Total</t>
  </si>
  <si>
    <t>from</t>
  </si>
  <si>
    <t>to</t>
  </si>
  <si>
    <t>Time Penalty</t>
  </si>
  <si>
    <t xml:space="preserve">Penalty
Points
</t>
  </si>
  <si>
    <t>YOB</t>
  </si>
  <si>
    <t>Family name</t>
  </si>
  <si>
    <t>Category: POUSSIN</t>
  </si>
  <si>
    <t>Category: FEMINA</t>
  </si>
  <si>
    <t>C</t>
  </si>
  <si>
    <t>Group</t>
  </si>
  <si>
    <t>Category</t>
  </si>
  <si>
    <t>1L</t>
  </si>
  <si>
    <t>2L</t>
  </si>
  <si>
    <t>1&amp;2</t>
  </si>
  <si>
    <t>Time</t>
  </si>
  <si>
    <t>Penalty</t>
  </si>
  <si>
    <t>TOTAL</t>
  </si>
  <si>
    <t>Tot</t>
  </si>
  <si>
    <t>Tot.</t>
  </si>
  <si>
    <t>Com.</t>
  </si>
  <si>
    <t>Neu.</t>
  </si>
  <si>
    <t>Finish</t>
  </si>
  <si>
    <t>Run</t>
  </si>
  <si>
    <t>T</t>
  </si>
  <si>
    <t>O</t>
  </si>
  <si>
    <t>(1&amp;2+P)</t>
  </si>
  <si>
    <t>C</t>
  </si>
  <si>
    <t>Category: MINIME</t>
  </si>
  <si>
    <t>Category: BENJAMIN</t>
  </si>
  <si>
    <t>Category: SCRATCH</t>
  </si>
  <si>
    <t>Group A</t>
  </si>
  <si>
    <t>Group B</t>
  </si>
  <si>
    <t>Point</t>
  </si>
  <si>
    <t>Efe. Point</t>
  </si>
  <si>
    <t>Senior</t>
  </si>
  <si>
    <t>Minime</t>
  </si>
  <si>
    <t>Benjamin</t>
  </si>
  <si>
    <t>Poussin</t>
  </si>
  <si>
    <t>Femina</t>
  </si>
  <si>
    <t>Total</t>
  </si>
  <si>
    <t>1L</t>
  </si>
  <si>
    <t>2L</t>
  </si>
  <si>
    <t>1&amp;2</t>
  </si>
  <si>
    <t>Time</t>
  </si>
  <si>
    <t>Penalty</t>
  </si>
  <si>
    <t>TOTAL</t>
  </si>
  <si>
    <t>YOB</t>
  </si>
  <si>
    <t>Tot</t>
  </si>
  <si>
    <t>Tot.</t>
  </si>
  <si>
    <t>Com.</t>
  </si>
  <si>
    <t>Neu.</t>
  </si>
  <si>
    <t>Finish</t>
  </si>
  <si>
    <t>Run</t>
  </si>
  <si>
    <t>T</t>
  </si>
  <si>
    <t>O</t>
  </si>
  <si>
    <t>(1&amp;2+P)</t>
  </si>
  <si>
    <t>Over</t>
  </si>
  <si>
    <t>h</t>
  </si>
  <si>
    <t>m</t>
  </si>
  <si>
    <t>s</t>
  </si>
  <si>
    <t>h</t>
  </si>
  <si>
    <t>m</t>
  </si>
  <si>
    <t>s</t>
  </si>
  <si>
    <t>1L</t>
  </si>
  <si>
    <t>2L</t>
  </si>
  <si>
    <t>1&amp;2</t>
  </si>
  <si>
    <t>Time</t>
  </si>
  <si>
    <t>Penalty</t>
  </si>
  <si>
    <t>TOTAL</t>
  </si>
  <si>
    <t>YOB</t>
  </si>
  <si>
    <t>Tot</t>
  </si>
  <si>
    <t>Tot.</t>
  </si>
  <si>
    <t>Com.</t>
  </si>
  <si>
    <t>Neu.</t>
  </si>
  <si>
    <t>Finish</t>
  </si>
  <si>
    <t>Run</t>
  </si>
  <si>
    <t>h</t>
  </si>
  <si>
    <t>m</t>
  </si>
  <si>
    <t>s</t>
  </si>
  <si>
    <t>T</t>
  </si>
  <si>
    <t>O</t>
  </si>
  <si>
    <t>(1&amp;2+P)</t>
  </si>
  <si>
    <t>Category: ELITE</t>
  </si>
  <si>
    <t>1L</t>
  </si>
  <si>
    <t>2L</t>
  </si>
  <si>
    <t>1&amp;2</t>
  </si>
  <si>
    <t>Time</t>
  </si>
  <si>
    <t>Penalty</t>
  </si>
  <si>
    <t>TOTAL</t>
  </si>
  <si>
    <t>YOB</t>
  </si>
  <si>
    <t>Tot</t>
  </si>
  <si>
    <t>Tot.</t>
  </si>
  <si>
    <t>Com.</t>
  </si>
  <si>
    <t>Neu.</t>
  </si>
  <si>
    <t>Finish</t>
  </si>
  <si>
    <t>Run</t>
  </si>
  <si>
    <t>h</t>
  </si>
  <si>
    <t>m</t>
  </si>
  <si>
    <t>s</t>
  </si>
  <si>
    <t>T</t>
  </si>
  <si>
    <t>O</t>
  </si>
  <si>
    <t>(1&amp;2+P)</t>
  </si>
  <si>
    <t>C</t>
  </si>
  <si>
    <t>Junior</t>
  </si>
  <si>
    <t>Category: Constructors</t>
  </si>
  <si>
    <t>Name</t>
  </si>
  <si>
    <t>Bike(wheel size)</t>
  </si>
  <si>
    <t>No</t>
  </si>
  <si>
    <t>Category: Senior</t>
  </si>
  <si>
    <t>Category: Junior</t>
  </si>
  <si>
    <t>Category: Minime</t>
  </si>
  <si>
    <t>Category: Benjamin</t>
  </si>
  <si>
    <t>Category: Poussin</t>
  </si>
  <si>
    <t>Category: Femina</t>
  </si>
  <si>
    <t>Category: Nation</t>
  </si>
  <si>
    <t>Nation</t>
  </si>
  <si>
    <t>Category: Constructor</t>
  </si>
  <si>
    <t>Constructor</t>
  </si>
  <si>
    <t>Category: NATION</t>
  </si>
  <si>
    <t>Group</t>
  </si>
  <si>
    <t>Category</t>
  </si>
  <si>
    <t>R-1</t>
  </si>
  <si>
    <t>Total</t>
  </si>
  <si>
    <t>Category: SENIOR</t>
  </si>
  <si>
    <t>Category: JUNIOR</t>
  </si>
  <si>
    <t>Category: MINIME</t>
  </si>
  <si>
    <t>Category: BENJAMIN</t>
  </si>
  <si>
    <t>Category: POUSSIN</t>
  </si>
  <si>
    <t>Category: FEMINA</t>
  </si>
  <si>
    <t>Category: SCRATCH</t>
  </si>
  <si>
    <t>C</t>
  </si>
  <si>
    <t>Category: Poussin</t>
  </si>
  <si>
    <t>No</t>
  </si>
  <si>
    <t>Category: Benjamin</t>
  </si>
  <si>
    <t>Category: Minime</t>
  </si>
  <si>
    <t>Category: Femina</t>
  </si>
  <si>
    <t>Category: Junior</t>
  </si>
  <si>
    <t>Category: Senior</t>
  </si>
  <si>
    <t>Category: Nation</t>
  </si>
  <si>
    <t>Nation</t>
  </si>
  <si>
    <t>D</t>
  </si>
  <si>
    <t>Category: Constructor</t>
  </si>
  <si>
    <t>Constructor</t>
  </si>
  <si>
    <t>E</t>
  </si>
  <si>
    <t>NATION</t>
  </si>
  <si>
    <t>Bike/WS</t>
  </si>
  <si>
    <t>Bike/Wheel Size</t>
  </si>
  <si>
    <t>Bike/Wheel Size</t>
  </si>
  <si>
    <t>Elite</t>
  </si>
  <si>
    <t>Category: JUNIOR</t>
  </si>
  <si>
    <t>CONSTRUCTOR</t>
  </si>
  <si>
    <t>POUSSIN</t>
  </si>
  <si>
    <t>B</t>
  </si>
  <si>
    <t>BENJAMIN</t>
  </si>
  <si>
    <t>B</t>
  </si>
  <si>
    <t>MINIME</t>
  </si>
  <si>
    <t>FEMINA</t>
  </si>
  <si>
    <t>A</t>
  </si>
  <si>
    <t>JUNIOR</t>
  </si>
  <si>
    <t>A</t>
  </si>
  <si>
    <t>SENIOR</t>
  </si>
  <si>
    <t>ELITE</t>
  </si>
  <si>
    <t>1L</t>
  </si>
  <si>
    <t>2L</t>
  </si>
  <si>
    <t>1&amp;2</t>
  </si>
  <si>
    <t>Time</t>
  </si>
  <si>
    <t>Penalty</t>
  </si>
  <si>
    <t>TOTAL</t>
  </si>
  <si>
    <t>No.</t>
  </si>
  <si>
    <t>YOB</t>
  </si>
  <si>
    <t>Bike/WS</t>
  </si>
  <si>
    <t>Tot</t>
  </si>
  <si>
    <t>Tot.</t>
  </si>
  <si>
    <t>Com.</t>
  </si>
  <si>
    <t>Neu.</t>
  </si>
  <si>
    <t>Finish</t>
  </si>
  <si>
    <t>Run</t>
  </si>
  <si>
    <t>h</t>
  </si>
  <si>
    <t>m</t>
  </si>
  <si>
    <t>s</t>
  </si>
  <si>
    <t>T</t>
  </si>
  <si>
    <t>O</t>
  </si>
  <si>
    <t>(1&amp;2+P)</t>
  </si>
  <si>
    <t>C</t>
  </si>
  <si>
    <t>Category: SENIOR</t>
  </si>
  <si>
    <t>Group A</t>
  </si>
  <si>
    <t>Group B</t>
  </si>
  <si>
    <t>Group C</t>
  </si>
  <si>
    <t>Point</t>
  </si>
  <si>
    <t>No.</t>
  </si>
  <si>
    <t>Elite</t>
  </si>
  <si>
    <t>Senior</t>
  </si>
  <si>
    <t>Junior</t>
  </si>
  <si>
    <t>Minime</t>
  </si>
  <si>
    <t>Benjamin</t>
  </si>
  <si>
    <t>Poussin</t>
  </si>
  <si>
    <t>Femina</t>
  </si>
  <si>
    <t>Total</t>
  </si>
  <si>
    <t>Category: CONSTRUCTOR</t>
  </si>
  <si>
    <t>Category: NATION</t>
  </si>
  <si>
    <t>Constructor</t>
  </si>
  <si>
    <t>R-2</t>
  </si>
  <si>
    <t>ENTRY LIST 2 (CATEGORY BY CATEGORY)</t>
  </si>
  <si>
    <t>Category/No.</t>
  </si>
  <si>
    <t>A</t>
  </si>
  <si>
    <t xml:space="preserve">ELITE/No. </t>
  </si>
  <si>
    <t>B</t>
  </si>
  <si>
    <t>MINIME</t>
  </si>
  <si>
    <t>C</t>
  </si>
  <si>
    <t>FEMINA</t>
  </si>
  <si>
    <t>JUNIOR</t>
  </si>
  <si>
    <t>SENIOR</t>
  </si>
  <si>
    <t>A</t>
  </si>
  <si>
    <t>SENIOR</t>
  </si>
  <si>
    <t>ANDORRA</t>
  </si>
  <si>
    <t>YES</t>
  </si>
  <si>
    <t>JUNIOR</t>
  </si>
  <si>
    <t>Entry No.</t>
  </si>
  <si>
    <t>Category/Bib No.</t>
  </si>
  <si>
    <t>Bike/wheel size</t>
  </si>
  <si>
    <t>CATALONIA</t>
  </si>
  <si>
    <t>ITALY</t>
  </si>
  <si>
    <t>Koxx/20"</t>
  </si>
  <si>
    <t>376-00003</t>
  </si>
  <si>
    <t>Yann</t>
  </si>
  <si>
    <t>376-00002</t>
  </si>
  <si>
    <t>B</t>
  </si>
  <si>
    <t>BENJAIMIN</t>
  </si>
  <si>
    <t>Albert</t>
  </si>
  <si>
    <t>BELGIUM</t>
  </si>
  <si>
    <t>Monty/26"</t>
  </si>
  <si>
    <t>MINIME</t>
  </si>
  <si>
    <t>Maxime</t>
  </si>
  <si>
    <t>POUSSIN</t>
  </si>
  <si>
    <t>FEMINA</t>
  </si>
  <si>
    <t>Maurine</t>
  </si>
  <si>
    <t>Monty/20"</t>
  </si>
  <si>
    <t>FRANCE</t>
  </si>
  <si>
    <t>KOLB</t>
  </si>
  <si>
    <t>Koxx/26"</t>
  </si>
  <si>
    <t>Atomz/20"</t>
  </si>
  <si>
    <t>FABREGAS</t>
  </si>
  <si>
    <t>033-00014</t>
  </si>
  <si>
    <t>033-00015</t>
  </si>
  <si>
    <t>BENJAMIN</t>
  </si>
  <si>
    <t>GUALENI</t>
  </si>
  <si>
    <t>Rockman/20"</t>
  </si>
  <si>
    <t>Matteo</t>
  </si>
  <si>
    <t>BRUNELLI</t>
  </si>
  <si>
    <t>Federico</t>
  </si>
  <si>
    <t>Marco</t>
  </si>
  <si>
    <t>Dario</t>
  </si>
  <si>
    <t>Daniele</t>
  </si>
  <si>
    <t>ALLEGRETTI</t>
  </si>
  <si>
    <t>Alessandro</t>
  </si>
  <si>
    <t>FROSINI</t>
  </si>
  <si>
    <t>Guido</t>
  </si>
  <si>
    <t>RIVA</t>
  </si>
  <si>
    <t>Andrea</t>
  </si>
  <si>
    <t>BONALDA</t>
  </si>
  <si>
    <t>CRESCENZI</t>
  </si>
  <si>
    <t>Diego</t>
  </si>
  <si>
    <t>JAPAN</t>
  </si>
  <si>
    <t>Yasutaka</t>
  </si>
  <si>
    <t>YAMAMOTO</t>
  </si>
  <si>
    <t>Masaya</t>
  </si>
  <si>
    <t>Onza/20"</t>
  </si>
  <si>
    <t>MASUDA</t>
  </si>
  <si>
    <t>LATVIA</t>
  </si>
  <si>
    <t>DERMAKS</t>
  </si>
  <si>
    <t>Ansis</t>
  </si>
  <si>
    <t>MIMINE</t>
  </si>
  <si>
    <t>Arvis</t>
  </si>
  <si>
    <t>Neon/20"</t>
  </si>
  <si>
    <t>KOCIS</t>
  </si>
  <si>
    <t>Jan</t>
  </si>
  <si>
    <t>KALUS</t>
  </si>
  <si>
    <t>Tomas</t>
  </si>
  <si>
    <t>JANOSKA</t>
  </si>
  <si>
    <t>Ladislav</t>
  </si>
  <si>
    <t>HLAVATY</t>
  </si>
  <si>
    <t>Samuel</t>
  </si>
  <si>
    <t>421-00001</t>
  </si>
  <si>
    <t>HLAVATA</t>
  </si>
  <si>
    <t>Erika</t>
  </si>
  <si>
    <t>SWEDEN</t>
  </si>
  <si>
    <t>LEVIN</t>
  </si>
  <si>
    <t>NYMANN</t>
  </si>
  <si>
    <t>Joacim</t>
  </si>
  <si>
    <t>HULT</t>
  </si>
  <si>
    <t>Tobias</t>
  </si>
  <si>
    <t>WILSON</t>
  </si>
  <si>
    <t>Scott</t>
  </si>
  <si>
    <t>SHERIDAN</t>
  </si>
  <si>
    <t>James</t>
  </si>
  <si>
    <t>MOREWOOD</t>
  </si>
  <si>
    <t>ROLLS</t>
  </si>
  <si>
    <t>Charlie</t>
  </si>
  <si>
    <t>Ozonys/20"</t>
  </si>
  <si>
    <t>034-08194</t>
  </si>
  <si>
    <t>034-08253</t>
  </si>
  <si>
    <t>034-08366</t>
  </si>
  <si>
    <t>Armand</t>
  </si>
  <si>
    <t>034-08327</t>
  </si>
  <si>
    <t>034-08333</t>
  </si>
  <si>
    <t>034-08404</t>
  </si>
  <si>
    <t>034-43080</t>
  </si>
  <si>
    <t>034-08401</t>
  </si>
  <si>
    <t>034-08393</t>
  </si>
  <si>
    <t>034-08409</t>
  </si>
  <si>
    <t>KAKAC</t>
  </si>
  <si>
    <t>CZECH</t>
  </si>
  <si>
    <t>KOLAR</t>
  </si>
  <si>
    <t>Vaclav</t>
  </si>
  <si>
    <t>420-06044</t>
  </si>
  <si>
    <t>PROCHAZKA</t>
  </si>
  <si>
    <t>Adam</t>
  </si>
  <si>
    <t>420-01573</t>
  </si>
  <si>
    <t>HERKA</t>
  </si>
  <si>
    <t>David</t>
  </si>
  <si>
    <t>420-09058</t>
  </si>
  <si>
    <t>BRAMBORA</t>
  </si>
  <si>
    <t>Karel</t>
  </si>
  <si>
    <t>420-04310</t>
  </si>
  <si>
    <t>Pavel</t>
  </si>
  <si>
    <t>420-01570</t>
  </si>
  <si>
    <t>Martin</t>
  </si>
  <si>
    <t>420-08847</t>
  </si>
  <si>
    <t>MUSIL</t>
  </si>
  <si>
    <t>420-08391</t>
  </si>
  <si>
    <t>KRIVA</t>
  </si>
  <si>
    <t>Vojtech</t>
  </si>
  <si>
    <t>420-09290</t>
  </si>
  <si>
    <t>POPELKA</t>
  </si>
  <si>
    <t>Matej</t>
  </si>
  <si>
    <t>420-09176</t>
  </si>
  <si>
    <t>HLAVKA</t>
  </si>
  <si>
    <t>Marek</t>
  </si>
  <si>
    <t>420-09072</t>
  </si>
  <si>
    <t>PAVLIK</t>
  </si>
  <si>
    <t>Michal</t>
  </si>
  <si>
    <t>420-09372</t>
  </si>
  <si>
    <t>KRIVOVA</t>
  </si>
  <si>
    <t>Marie</t>
  </si>
  <si>
    <t>420-09339</t>
  </si>
  <si>
    <t>034-33036</t>
  </si>
  <si>
    <t>034-39007</t>
  </si>
  <si>
    <t>Echo/20"</t>
  </si>
  <si>
    <t>034-30002</t>
  </si>
  <si>
    <t>034-12009</t>
  </si>
  <si>
    <t>034-28087</t>
  </si>
  <si>
    <t>034-28095</t>
  </si>
  <si>
    <t>034-44066</t>
  </si>
  <si>
    <t>SAVAGE</t>
  </si>
  <si>
    <t>Ben</t>
  </si>
  <si>
    <t>Rockman/26"</t>
  </si>
  <si>
    <t>Tom</t>
  </si>
  <si>
    <t>ENTRY LIST 1 (NATION/AREA BY NATION)</t>
  </si>
  <si>
    <t>034-08277</t>
  </si>
  <si>
    <t>034-43007</t>
  </si>
  <si>
    <t>034-08271</t>
  </si>
  <si>
    <t>034-08420</t>
  </si>
  <si>
    <t>034-17065</t>
  </si>
  <si>
    <t>034-08474</t>
  </si>
  <si>
    <t>034-46012</t>
  </si>
  <si>
    <t>Category/No.</t>
  </si>
  <si>
    <t>MEDRANO RODRIGO</t>
  </si>
  <si>
    <t>Xus</t>
  </si>
  <si>
    <t>FERNANDEZ HOURDIN</t>
  </si>
  <si>
    <t>RODRIGO LOPEZ</t>
  </si>
  <si>
    <t>376-00005</t>
  </si>
  <si>
    <t>COMAS RIERA</t>
  </si>
  <si>
    <t>GRANOLLERS RELATS</t>
  </si>
  <si>
    <t>GOMEZ LUIS</t>
  </si>
  <si>
    <t>TIBAU ROURA</t>
  </si>
  <si>
    <t>034-08483</t>
  </si>
  <si>
    <t>MORILLO ALMENDROS</t>
  </si>
  <si>
    <t>Born/20"</t>
  </si>
  <si>
    <t>LOPEZ MORENO</t>
  </si>
  <si>
    <t>SALVATELLA GALIANA</t>
  </si>
  <si>
    <t>HEREDIA RODRIGUEZ</t>
  </si>
  <si>
    <t>SEUBA ROMEU</t>
  </si>
  <si>
    <t>ABANT CONDAL</t>
  </si>
  <si>
    <t>Jordi</t>
  </si>
  <si>
    <t>034-08454</t>
  </si>
  <si>
    <t>CODINA SALGADO</t>
  </si>
  <si>
    <t>034-43071</t>
  </si>
  <si>
    <t>SERRA VAL</t>
  </si>
  <si>
    <t>PUJOL MARTINEZ</t>
  </si>
  <si>
    <t>STANIKOVA</t>
  </si>
  <si>
    <t>Kamila</t>
  </si>
  <si>
    <t>420-09528</t>
  </si>
  <si>
    <t>MALEK</t>
  </si>
  <si>
    <t>Krystof</t>
  </si>
  <si>
    <t>420-09388</t>
  </si>
  <si>
    <t>HANZAL</t>
  </si>
  <si>
    <t>420-09510</t>
  </si>
  <si>
    <t>033-00016</t>
  </si>
  <si>
    <t>GERMANY</t>
  </si>
  <si>
    <t>SANTINI</t>
  </si>
  <si>
    <t>371-11002</t>
  </si>
  <si>
    <t>371-11001</t>
  </si>
  <si>
    <t>SLOVAKIA</t>
  </si>
  <si>
    <t>IVAN</t>
  </si>
  <si>
    <t>GUTIERREZ GARCIA</t>
  </si>
  <si>
    <t>SPAIN</t>
  </si>
  <si>
    <t>ALONSO VALLINA</t>
  </si>
  <si>
    <t>GARCIA FURIO</t>
  </si>
  <si>
    <t>MARTINEZ CARRASCO</t>
  </si>
  <si>
    <t>034-30005</t>
  </si>
  <si>
    <t>ASINS JUAN</t>
  </si>
  <si>
    <t>HERRERA REYES</t>
  </si>
  <si>
    <t>034-18011</t>
  </si>
  <si>
    <t>RICHART MARTIN</t>
  </si>
  <si>
    <t>CONEJOS VAZQUEZ</t>
  </si>
  <si>
    <t>GIL CAMPOS</t>
  </si>
  <si>
    <t>034-44061</t>
  </si>
  <si>
    <t>RODRIGUEZ IRIARTE</t>
  </si>
  <si>
    <t>034-20019</t>
  </si>
  <si>
    <t>034-45003</t>
  </si>
  <si>
    <t>034-28093</t>
  </si>
  <si>
    <t>Because/20"</t>
  </si>
  <si>
    <t>POUSSIN</t>
  </si>
  <si>
    <t>x1.2</t>
  </si>
  <si>
    <t>x1.3</t>
  </si>
  <si>
    <t>x1.1</t>
  </si>
  <si>
    <t>B</t>
  </si>
  <si>
    <t>The 21th. BIU 2012 WORLD BIKETRIAL CHAMPIONSHIP</t>
  </si>
  <si>
    <t>WBC R-2 IGUALADA CATALONIA (27-28/July/2012)</t>
  </si>
  <si>
    <t>WBC R-3 (FINAL) SONICO ITALY (04-05/August/2012)</t>
  </si>
  <si>
    <t>DELEGATE</t>
  </si>
  <si>
    <t>MEDRANO BIGAS</t>
  </si>
  <si>
    <t>Jesús</t>
  </si>
  <si>
    <t>NO</t>
  </si>
  <si>
    <t>OK</t>
  </si>
  <si>
    <t>tms/20"</t>
  </si>
  <si>
    <t>ACCEPTED</t>
  </si>
  <si>
    <t>LESTANG CAUBET</t>
  </si>
  <si>
    <t>376-00007</t>
  </si>
  <si>
    <t>Speed Race/20"</t>
  </si>
  <si>
    <t>VALL INGLES</t>
  </si>
  <si>
    <t>Gaudi</t>
  </si>
  <si>
    <t>376-00006</t>
  </si>
  <si>
    <t>MAXIME</t>
  </si>
  <si>
    <t>Timellini</t>
  </si>
  <si>
    <t>032-08037</t>
  </si>
  <si>
    <t>RODRIGUE</t>
  </si>
  <si>
    <t>032-08038</t>
  </si>
  <si>
    <t>GIL</t>
  </si>
  <si>
    <t>Alkema</t>
  </si>
  <si>
    <t>032-08039</t>
  </si>
  <si>
    <t>DAMON</t>
  </si>
  <si>
    <t>Dubois</t>
  </si>
  <si>
    <t>032-08035</t>
  </si>
  <si>
    <t>Koxx/21"</t>
  </si>
  <si>
    <t>QUENTIN</t>
  </si>
  <si>
    <t>Collart</t>
  </si>
  <si>
    <t>032-08036</t>
  </si>
  <si>
    <t>SINTZEN</t>
  </si>
  <si>
    <t>032-08032</t>
  </si>
  <si>
    <t>032-08033</t>
  </si>
  <si>
    <t>PACO</t>
  </si>
  <si>
    <t>Leonelli</t>
  </si>
  <si>
    <t>032-08042</t>
  </si>
  <si>
    <t>LASSANCE</t>
  </si>
  <si>
    <t>Roman</t>
  </si>
  <si>
    <t>032-08050</t>
  </si>
  <si>
    <t>ROMAIN</t>
  </si>
  <si>
    <t>Maniet</t>
  </si>
  <si>
    <t>032-08040</t>
  </si>
  <si>
    <t>COULEE</t>
  </si>
  <si>
    <t>Tim</t>
  </si>
  <si>
    <t>032-08034</t>
  </si>
  <si>
    <t>LOIC</t>
  </si>
  <si>
    <t>032-08041</t>
  </si>
  <si>
    <t>ABANT</t>
  </si>
  <si>
    <t>ELITE/No. 1</t>
  </si>
  <si>
    <t>ELITE/No. 15</t>
  </si>
  <si>
    <t>BATLLE CABALLERO</t>
  </si>
  <si>
    <t>034-43001</t>
  </si>
  <si>
    <t>Echo/26"</t>
  </si>
  <si>
    <t>ESCUDERO CARRERA</t>
  </si>
  <si>
    <t>034-08411</t>
  </si>
  <si>
    <t>034-08501</t>
  </si>
  <si>
    <t>TORT MARCET</t>
  </si>
  <si>
    <t>034-08287</t>
  </si>
  <si>
    <t>034-08233</t>
  </si>
  <si>
    <t>Echo/24"</t>
  </si>
  <si>
    <t>MARC</t>
  </si>
  <si>
    <t>MOLLÀ GARCIA</t>
  </si>
  <si>
    <t>VIÑAS TAPIA</t>
  </si>
  <si>
    <t>SAZATORNIL RIBA</t>
  </si>
  <si>
    <t>034-08500</t>
  </si>
  <si>
    <t>Speedrace/24"</t>
  </si>
  <si>
    <t>ROCA OLIVÉ</t>
  </si>
  <si>
    <t>034-08487</t>
  </si>
  <si>
    <t>Speedrace/20"</t>
  </si>
  <si>
    <t>034-08418</t>
  </si>
  <si>
    <t>034-08417</t>
  </si>
  <si>
    <t>SERRA DOMENECH</t>
  </si>
  <si>
    <t>034-08499</t>
  </si>
  <si>
    <t>Play/20"</t>
  </si>
  <si>
    <t>NOVOA SIEIRO</t>
  </si>
  <si>
    <t>034-08502</t>
  </si>
  <si>
    <t>034-08363</t>
  </si>
  <si>
    <t>SEGÚ ROIG</t>
  </si>
  <si>
    <t>POL BERGADA</t>
  </si>
  <si>
    <t>034-08478</t>
  </si>
  <si>
    <t>TRUEBA TIÓ</t>
  </si>
  <si>
    <t>ROVIRA CAMPAÑA</t>
  </si>
  <si>
    <t>Chorrillas/20"</t>
  </si>
  <si>
    <t>YÉLAMOS BARÓ</t>
  </si>
  <si>
    <t>034-08488</t>
  </si>
  <si>
    <t>LLAVINA CRESPI</t>
  </si>
  <si>
    <t>034-08492</t>
  </si>
  <si>
    <t>NAVARRO ORTEGA</t>
  </si>
  <si>
    <t>034-08493</t>
  </si>
  <si>
    <t>ESQUERDA AMÉZCUA</t>
  </si>
  <si>
    <t>034-08481</t>
  </si>
  <si>
    <t>CHINA</t>
  </si>
  <si>
    <t>TEAM MANAGER</t>
  </si>
  <si>
    <t>LIU</t>
  </si>
  <si>
    <t>Guo Qing</t>
  </si>
  <si>
    <t>TRANSLATOR</t>
  </si>
  <si>
    <t>LV</t>
  </si>
  <si>
    <t>Yuan Yuan</t>
  </si>
  <si>
    <t>ZHAO</t>
  </si>
  <si>
    <t>Xuan</t>
  </si>
  <si>
    <t>086-12001</t>
  </si>
  <si>
    <t>Breath/20"</t>
  </si>
  <si>
    <t>CHE</t>
  </si>
  <si>
    <t>Xian Bin</t>
  </si>
  <si>
    <t>086-12002</t>
  </si>
  <si>
    <t>CANCELED</t>
  </si>
  <si>
    <t>HUANG</t>
  </si>
  <si>
    <t>Wu Yu</t>
  </si>
  <si>
    <t>086-12003</t>
  </si>
  <si>
    <t>ELITE/No. 6</t>
  </si>
  <si>
    <t>ELITE/No. 13</t>
  </si>
  <si>
    <t>TABORSKY</t>
  </si>
  <si>
    <t>Josef</t>
  </si>
  <si>
    <t>420-05699</t>
  </si>
  <si>
    <t>ZEDEK</t>
  </si>
  <si>
    <t>Tomáš</t>
  </si>
  <si>
    <t>420-08872</t>
  </si>
  <si>
    <t>GRYC</t>
  </si>
  <si>
    <t>420-08917</t>
  </si>
  <si>
    <t>KRIZ</t>
  </si>
  <si>
    <t>Tadeas</t>
  </si>
  <si>
    <t>420-08949</t>
  </si>
  <si>
    <t>ZAPLETALOVA</t>
  </si>
  <si>
    <t>Vendula</t>
  </si>
  <si>
    <t>420-09465</t>
  </si>
  <si>
    <t>STEPANEK</t>
  </si>
  <si>
    <t>420-09436</t>
  </si>
  <si>
    <t>POCHTIOL</t>
  </si>
  <si>
    <t>420-09462</t>
  </si>
  <si>
    <t>Rostislav</t>
  </si>
  <si>
    <t>420-09518</t>
  </si>
  <si>
    <t>VEPREK</t>
  </si>
  <si>
    <t>420-09517</t>
  </si>
  <si>
    <t>DENMARK</t>
  </si>
  <si>
    <t>KRISTIANSEN</t>
  </si>
  <si>
    <t>Jens</t>
  </si>
  <si>
    <t>Jonas</t>
  </si>
  <si>
    <t>045-00001</t>
  </si>
  <si>
    <t>CHEVALIER</t>
  </si>
  <si>
    <t>Jean-Luc</t>
  </si>
  <si>
    <t>ELITE/No. 8</t>
  </si>
  <si>
    <t>033-00001</t>
  </si>
  <si>
    <t>BOYER</t>
  </si>
  <si>
    <t>Vincent</t>
  </si>
  <si>
    <t>033-00002</t>
  </si>
  <si>
    <t>DUTEIL</t>
  </si>
  <si>
    <t>Yannick</t>
  </si>
  <si>
    <t>033-00003</t>
  </si>
  <si>
    <t xml:space="preserve">Alexandre </t>
  </si>
  <si>
    <t>033-00004</t>
  </si>
  <si>
    <t>LERAT</t>
  </si>
  <si>
    <t>Pascal</t>
  </si>
  <si>
    <t>033-00005</t>
  </si>
  <si>
    <t>Atomz/26"</t>
  </si>
  <si>
    <t>REMY</t>
  </si>
  <si>
    <t>Morgan</t>
  </si>
  <si>
    <t>033-00006</t>
  </si>
  <si>
    <t>ROGERO</t>
  </si>
  <si>
    <t>Loic</t>
  </si>
  <si>
    <t>033-00007</t>
  </si>
  <si>
    <t>SAUMADE</t>
  </si>
  <si>
    <t>Brice</t>
  </si>
  <si>
    <t>033-00008</t>
  </si>
  <si>
    <t>TOLU</t>
  </si>
  <si>
    <t>033-00009</t>
  </si>
  <si>
    <t>Ozonys/26"</t>
  </si>
  <si>
    <t>BERGÉ</t>
  </si>
  <si>
    <t>Gabriel</t>
  </si>
  <si>
    <t>033-00010</t>
  </si>
  <si>
    <t>CAU</t>
  </si>
  <si>
    <t>Kevin</t>
  </si>
  <si>
    <t>033-00011</t>
  </si>
  <si>
    <t>JULIA</t>
  </si>
  <si>
    <t>Benjamin</t>
  </si>
  <si>
    <t>033-00012</t>
  </si>
  <si>
    <t>PARRA</t>
  </si>
  <si>
    <t>033-00013</t>
  </si>
  <si>
    <t>Florian</t>
  </si>
  <si>
    <t>SAINT PAUL</t>
  </si>
  <si>
    <t>Aymeric</t>
  </si>
  <si>
    <t>TOUSSAINT-RINALDI</t>
  </si>
  <si>
    <t>Antoine</t>
  </si>
  <si>
    <t>FEMININE</t>
  </si>
  <si>
    <t>Audrey</t>
  </si>
  <si>
    <t>033-00039</t>
  </si>
  <si>
    <t>BILLERIT</t>
  </si>
  <si>
    <t>Thomas</t>
  </si>
  <si>
    <t>033-00017</t>
  </si>
  <si>
    <t>BONNIVARD</t>
  </si>
  <si>
    <t>Simon</t>
  </si>
  <si>
    <t>033-00018</t>
  </si>
  <si>
    <t>CAZES</t>
  </si>
  <si>
    <t>Arnaud</t>
  </si>
  <si>
    <t>033-00019</t>
  </si>
  <si>
    <t>CROS</t>
  </si>
  <si>
    <t>Hugo</t>
  </si>
  <si>
    <t>033-00020</t>
  </si>
  <si>
    <t>ESTEVE</t>
  </si>
  <si>
    <t>Tony</t>
  </si>
  <si>
    <t>033-00021</t>
  </si>
  <si>
    <t>FABRE</t>
  </si>
  <si>
    <t>Damien</t>
  </si>
  <si>
    <t>033-00022</t>
  </si>
  <si>
    <t>GAULON</t>
  </si>
  <si>
    <t>Mathias</t>
  </si>
  <si>
    <t>033-00023</t>
  </si>
  <si>
    <t>GILET</t>
  </si>
  <si>
    <t>033-00024</t>
  </si>
  <si>
    <t>Koxx /20"</t>
  </si>
  <si>
    <t>GRILLON</t>
  </si>
  <si>
    <t>Louis</t>
  </si>
  <si>
    <t>033-00025</t>
  </si>
  <si>
    <t>KLEIN</t>
  </si>
  <si>
    <t>Nicolas</t>
  </si>
  <si>
    <t>033-00026</t>
  </si>
  <si>
    <t>MARIA</t>
  </si>
  <si>
    <t>033-00027</t>
  </si>
  <si>
    <t>033-00028</t>
  </si>
  <si>
    <t>Guilhem</t>
  </si>
  <si>
    <t>033-00029</t>
  </si>
  <si>
    <t>SERVANT</t>
  </si>
  <si>
    <t>Valentin</t>
  </si>
  <si>
    <t>033-00030</t>
  </si>
  <si>
    <t>Axel</t>
  </si>
  <si>
    <t>033-00031</t>
  </si>
  <si>
    <t>ESTRADE</t>
  </si>
  <si>
    <t>Gaetan</t>
  </si>
  <si>
    <t>033-00032</t>
  </si>
  <si>
    <t>Koxx20"</t>
  </si>
  <si>
    <t>LAU</t>
  </si>
  <si>
    <t>033-00033</t>
  </si>
  <si>
    <t>LEYRIS</t>
  </si>
  <si>
    <t>Alexis</t>
  </si>
  <si>
    <t>033-00034</t>
  </si>
  <si>
    <t>PAILHE</t>
  </si>
  <si>
    <t>Raphael</t>
  </si>
  <si>
    <t>033-00035</t>
  </si>
  <si>
    <t>SAVOYEN</t>
  </si>
  <si>
    <t>Kely</t>
  </si>
  <si>
    <t>033-00036</t>
  </si>
  <si>
    <t>BOUSSUGUE</t>
  </si>
  <si>
    <t>033-00037</t>
  </si>
  <si>
    <t>LARRIEU</t>
  </si>
  <si>
    <t>Mathis</t>
  </si>
  <si>
    <t>033-00038</t>
  </si>
  <si>
    <t>Monty/16"</t>
  </si>
  <si>
    <t>SERIEYS</t>
  </si>
  <si>
    <t>033-00040</t>
  </si>
  <si>
    <t>GB</t>
  </si>
  <si>
    <t xml:space="preserve"> MOREWOOD</t>
  </si>
  <si>
    <t>Robin</t>
  </si>
  <si>
    <t>ELITE/No. 3</t>
  </si>
  <si>
    <t>O4412008</t>
  </si>
  <si>
    <t>ELITE/No. 10</t>
  </si>
  <si>
    <t>O44-12005</t>
  </si>
  <si>
    <t>Onza/26"</t>
  </si>
  <si>
    <t>O44-12006</t>
  </si>
  <si>
    <t>DONOVAN</t>
  </si>
  <si>
    <t>Pat</t>
  </si>
  <si>
    <t>044-12007</t>
  </si>
  <si>
    <t>FOX</t>
  </si>
  <si>
    <t>Donna</t>
  </si>
  <si>
    <t>O44-12002</t>
  </si>
  <si>
    <t>O44-12004</t>
  </si>
  <si>
    <t>O44-12001</t>
  </si>
  <si>
    <t>Fumio</t>
  </si>
  <si>
    <t>ELITE/No. 4</t>
  </si>
  <si>
    <t>081-00003</t>
  </si>
  <si>
    <t>TAKEUCHI</t>
  </si>
  <si>
    <t>081-00006</t>
  </si>
  <si>
    <t>TERASO</t>
  </si>
  <si>
    <t>Hideaki</t>
  </si>
  <si>
    <t>081-10005</t>
  </si>
  <si>
    <t>KOXX/26"</t>
  </si>
  <si>
    <t>NISHIZAKI</t>
  </si>
  <si>
    <t>Katsuya</t>
  </si>
  <si>
    <t>081-10011</t>
  </si>
  <si>
    <t>OHARA</t>
  </si>
  <si>
    <t>Soichirou</t>
  </si>
  <si>
    <t>081-20005</t>
  </si>
  <si>
    <t>IKEDA</t>
  </si>
  <si>
    <t>Ren</t>
  </si>
  <si>
    <t>081-30005</t>
  </si>
  <si>
    <t>Nagamasa</t>
  </si>
  <si>
    <t>081-30006</t>
  </si>
  <si>
    <t>Riki</t>
  </si>
  <si>
    <t>081-40001</t>
  </si>
  <si>
    <t>PORTUGAL</t>
  </si>
  <si>
    <t>PEREIRA ESTEVES FERREIRA</t>
  </si>
  <si>
    <t>Jorge</t>
  </si>
  <si>
    <t>DE LA TORRE MARTOS</t>
  </si>
  <si>
    <t>ELITE/No. 5</t>
  </si>
  <si>
    <t>ELITE/No. 12</t>
  </si>
  <si>
    <t>Ozonys/24"</t>
  </si>
  <si>
    <t>PASTORINO</t>
  </si>
  <si>
    <t>034-08491</t>
  </si>
  <si>
    <t>BIEL BIELSA</t>
  </si>
  <si>
    <t>034-44087</t>
  </si>
  <si>
    <t>CUADAU VIVENS</t>
  </si>
  <si>
    <t>034-46013</t>
  </si>
  <si>
    <t>ARROYO VARAS</t>
  </si>
  <si>
    <t>034-28077</t>
  </si>
  <si>
    <t>DE LA PEÑA CATALAN</t>
  </si>
  <si>
    <t>034-46004</t>
  </si>
  <si>
    <t>Kabra/24"</t>
  </si>
  <si>
    <t>SUSPERREGUI UGARTE</t>
  </si>
  <si>
    <t>034-42015</t>
  </si>
  <si>
    <t>SERRANO FRANCO</t>
  </si>
  <si>
    <t>034-29015</t>
  </si>
  <si>
    <t xml:space="preserve">GARCIA MARTINEZ </t>
  </si>
  <si>
    <t>MORALES MELENDEZ</t>
  </si>
  <si>
    <t>034-12012</t>
  </si>
  <si>
    <t>FERNANDEZ RESINES</t>
  </si>
  <si>
    <t>034-01003</t>
  </si>
  <si>
    <t>MONTALVO MILA</t>
  </si>
  <si>
    <t>BEL PONS</t>
  </si>
  <si>
    <t>034-44067</t>
  </si>
  <si>
    <t>ZAERA GISBERT</t>
  </si>
  <si>
    <t>034-44077</t>
  </si>
  <si>
    <t>034-50021</t>
  </si>
  <si>
    <t>BACKGREN</t>
  </si>
  <si>
    <t>Roger</t>
  </si>
  <si>
    <t>Mats</t>
  </si>
  <si>
    <t>ELITE/No. 9</t>
  </si>
  <si>
    <t>Björn</t>
  </si>
  <si>
    <t>046-12001</t>
  </si>
  <si>
    <t>ELITE/No. 18</t>
  </si>
  <si>
    <t>046-12003</t>
  </si>
  <si>
    <t>046-12005</t>
  </si>
  <si>
    <t>CARLSSON</t>
  </si>
  <si>
    <t>Alexander</t>
  </si>
  <si>
    <t>046-12013</t>
  </si>
  <si>
    <t>RISHEDE</t>
  </si>
  <si>
    <t>Simone</t>
  </si>
  <si>
    <t>046-12010</t>
  </si>
  <si>
    <t>KÅMARK</t>
  </si>
  <si>
    <t>Nadine</t>
  </si>
  <si>
    <t>046-12004</t>
  </si>
  <si>
    <t>Erik</t>
  </si>
  <si>
    <t>046-12009</t>
  </si>
  <si>
    <t>USA</t>
  </si>
  <si>
    <t>STEIDLEY</t>
  </si>
  <si>
    <t>Mike</t>
  </si>
  <si>
    <t>001-00001</t>
  </si>
  <si>
    <t>Haro 26"</t>
  </si>
  <si>
    <t>REW</t>
  </si>
  <si>
    <t>Anthony</t>
  </si>
  <si>
    <t>DENMARK</t>
  </si>
  <si>
    <t>R-2</t>
  </si>
  <si>
    <t>R-3</t>
  </si>
  <si>
    <t>R-3</t>
  </si>
  <si>
    <t>ACCEPTANCE</t>
  </si>
  <si>
    <t>radim</t>
  </si>
  <si>
    <t>Giuliano</t>
  </si>
  <si>
    <t>TARCHI</t>
  </si>
  <si>
    <t>LACOPONI</t>
  </si>
  <si>
    <t>039-00107</t>
  </si>
  <si>
    <t>Echo 20"</t>
  </si>
  <si>
    <t>039-00108</t>
  </si>
  <si>
    <t>Rockman 20"</t>
  </si>
  <si>
    <t>ODDONE</t>
  </si>
  <si>
    <t>039-00109</t>
  </si>
  <si>
    <t>Onza 20"</t>
  </si>
  <si>
    <t>039-00110</t>
  </si>
  <si>
    <t>MONACI</t>
  </si>
  <si>
    <t>Luca</t>
  </si>
  <si>
    <t>039-00112</t>
  </si>
  <si>
    <t>MARONI</t>
  </si>
  <si>
    <t>Pietro</t>
  </si>
  <si>
    <t>039-0119</t>
  </si>
  <si>
    <t>Impulse 26"</t>
  </si>
  <si>
    <t>Nicolò</t>
  </si>
  <si>
    <t>039-00106</t>
  </si>
  <si>
    <t>039-00104</t>
  </si>
  <si>
    <t>Koxx 20"</t>
  </si>
  <si>
    <t>TOMBINI</t>
  </si>
  <si>
    <t>039-00036</t>
  </si>
  <si>
    <t>Monty 20"</t>
  </si>
  <si>
    <t>NARDINOCCHI</t>
  </si>
  <si>
    <t>039-00113</t>
  </si>
  <si>
    <t>Goo 26"</t>
  </si>
  <si>
    <t>BIASINI</t>
  </si>
  <si>
    <t>039-00114</t>
  </si>
  <si>
    <t>SANTOMASO</t>
  </si>
  <si>
    <t>039-00122</t>
  </si>
  <si>
    <t>VISINI</t>
  </si>
  <si>
    <t>Gabriele</t>
  </si>
  <si>
    <t>039-00120</t>
  </si>
  <si>
    <t>039-00037</t>
  </si>
  <si>
    <t>039-00102</t>
  </si>
  <si>
    <t>GOLFARINI</t>
  </si>
  <si>
    <t>039-00115</t>
  </si>
  <si>
    <t>TITLI</t>
  </si>
  <si>
    <t>039-00116</t>
  </si>
  <si>
    <t>NEGRONI</t>
  </si>
  <si>
    <t>039-00121</t>
  </si>
  <si>
    <t>039-00101</t>
  </si>
  <si>
    <t>BONOMELLI</t>
  </si>
  <si>
    <t>Alessio</t>
  </si>
  <si>
    <t>039-00111</t>
  </si>
  <si>
    <t>035-12002</t>
  </si>
  <si>
    <t>PCOLA</t>
  </si>
  <si>
    <t>Stefan</t>
  </si>
  <si>
    <t>ELITE/No. 16</t>
  </si>
  <si>
    <t>Monty/20“</t>
  </si>
  <si>
    <t>ELITE/No. 17</t>
  </si>
  <si>
    <t>421-00022</t>
  </si>
  <si>
    <t>Zumbi/20“</t>
  </si>
  <si>
    <t>421-00004</t>
  </si>
  <si>
    <t>421-00008</t>
  </si>
  <si>
    <t>421-00007</t>
  </si>
  <si>
    <t>421-00016</t>
  </si>
  <si>
    <t>2(Ax2)</t>
  </si>
  <si>
    <t>4(Cx1/Bx3)</t>
  </si>
  <si>
    <t>2(Bx2)</t>
  </si>
  <si>
    <t>9(Ax5/Bx4)</t>
  </si>
  <si>
    <t>18(Ax10/Cx3/Bx5)</t>
  </si>
  <si>
    <t>12(Ax9/Cx1/Bx2)</t>
  </si>
  <si>
    <t>9(Ax6/Cx1/Bx2)</t>
  </si>
  <si>
    <t>6(Ax3/Cx1/Bx2)</t>
  </si>
  <si>
    <t>5(Ax2/Cx1/Bx2)</t>
  </si>
  <si>
    <t>4(Ax3/Bx1)</t>
  </si>
  <si>
    <t>8(Ax4/Bx4)</t>
  </si>
  <si>
    <t>4(Ax1/Bx3)</t>
  </si>
  <si>
    <t>7(Ax3/Bx4)</t>
  </si>
  <si>
    <t>2(Ax1/Bx1)</t>
  </si>
  <si>
    <t>1(Ax1)</t>
  </si>
  <si>
    <t>7(Ax4/Cx2/Bx1)</t>
  </si>
  <si>
    <t>4(Ax3/Cx1)</t>
  </si>
  <si>
    <t>11(AX8/Bx3)</t>
  </si>
  <si>
    <t>9(Ax7/Bx2)</t>
  </si>
  <si>
    <t xml:space="preserve">Delegate </t>
  </si>
  <si>
    <t>TREUE</t>
  </si>
  <si>
    <t>Team Manager</t>
  </si>
  <si>
    <t>HELBIG</t>
  </si>
  <si>
    <t>WINCKLER</t>
  </si>
  <si>
    <t>GERMANY</t>
  </si>
  <si>
    <t>GERMANY</t>
  </si>
  <si>
    <t>22(Ax12/Cx2/Bx8)</t>
  </si>
  <si>
    <t>24(Ax12/Cx3/Bx9)</t>
  </si>
  <si>
    <t>17(Ax10/Cx2/Bx5)</t>
  </si>
  <si>
    <t>5(Ax2/Bx3)</t>
  </si>
  <si>
    <t>48(Ax24/Cx3/Bx21)</t>
  </si>
  <si>
    <t>16(Ax12/Cx1/Bx12)+9</t>
  </si>
  <si>
    <t>16/148(Ax78/Cx10/Bx60)</t>
  </si>
  <si>
    <t>049-01217</t>
  </si>
  <si>
    <t>049-01218</t>
  </si>
  <si>
    <t>FEMINE</t>
  </si>
  <si>
    <t>Paola</t>
  </si>
  <si>
    <t>039-00123</t>
  </si>
  <si>
    <t>Claudio</t>
  </si>
  <si>
    <t>039-00124</t>
  </si>
  <si>
    <t>HADICAP</t>
  </si>
  <si>
    <t>x1.0</t>
  </si>
  <si>
    <t>x1.3</t>
  </si>
  <si>
    <t>x1.2</t>
  </si>
  <si>
    <t>Rafael</t>
  </si>
  <si>
    <t>Raul</t>
  </si>
  <si>
    <t>Javier</t>
  </si>
  <si>
    <t>Juan Pedro</t>
  </si>
  <si>
    <t>David</t>
  </si>
  <si>
    <t>Adrian</t>
  </si>
  <si>
    <t>Gorka</t>
  </si>
  <si>
    <t>Francisco J.</t>
  </si>
  <si>
    <t>Sergio</t>
  </si>
  <si>
    <t>Elena</t>
  </si>
  <si>
    <t>Borja</t>
  </si>
  <si>
    <t>Arturo</t>
  </si>
  <si>
    <t>Alejandro</t>
  </si>
  <si>
    <t>Iker</t>
  </si>
  <si>
    <t>Uriel</t>
  </si>
  <si>
    <t>Josep</t>
  </si>
  <si>
    <t>Daniel</t>
  </si>
  <si>
    <t>Angel</t>
  </si>
  <si>
    <t>Ferran</t>
  </si>
  <si>
    <t xml:space="preserve">Juan </t>
  </si>
  <si>
    <t xml:space="preserve">Ferran </t>
  </si>
  <si>
    <t>Jaume</t>
  </si>
  <si>
    <t>Carlos</t>
  </si>
  <si>
    <t>Marc</t>
  </si>
  <si>
    <t>Armand</t>
  </si>
  <si>
    <t>Nacho</t>
  </si>
  <si>
    <t>Bernat</t>
  </si>
  <si>
    <t>Oriol</t>
  </si>
  <si>
    <t>Mireia</t>
  </si>
  <si>
    <t>Gemma</t>
  </si>
  <si>
    <t>Carla</t>
  </si>
  <si>
    <t>Arnau</t>
  </si>
  <si>
    <t>Sergi</t>
  </si>
  <si>
    <t>Gil</t>
  </si>
  <si>
    <t>Gerard</t>
  </si>
  <si>
    <t>Pau</t>
  </si>
  <si>
    <t>Alan</t>
  </si>
  <si>
    <t>Max</t>
  </si>
  <si>
    <t>Marti</t>
  </si>
  <si>
    <t>Joel</t>
  </si>
  <si>
    <t>Conrad</t>
  </si>
  <si>
    <t>Mirko</t>
  </si>
  <si>
    <t>039-00125</t>
  </si>
  <si>
    <t>PASINETTI</t>
  </si>
  <si>
    <t>24(Ax14/Cx1/Bx9)</t>
  </si>
  <si>
    <t>16/102(Ax76/Cx9/Bx39)</t>
  </si>
  <si>
    <t>CARDONA</t>
  </si>
  <si>
    <t>France</t>
  </si>
  <si>
    <t>033-00041</t>
  </si>
  <si>
    <t>BRETON</t>
  </si>
  <si>
    <t>033-00042</t>
  </si>
  <si>
    <t>MILHAU</t>
  </si>
  <si>
    <t>033-00043</t>
  </si>
  <si>
    <t>Monty / 20"</t>
  </si>
  <si>
    <t>Koxx / 20"</t>
  </si>
  <si>
    <t>Mathias</t>
  </si>
  <si>
    <t>Noah</t>
  </si>
  <si>
    <t>Benjamin</t>
  </si>
  <si>
    <t>41(Ax17/Bx24)</t>
  </si>
  <si>
    <t>14/134(Ax68/Cx10/Bx56)</t>
  </si>
  <si>
    <t>Daniel</t>
  </si>
  <si>
    <t>Carlos</t>
  </si>
  <si>
    <t>Angel</t>
  </si>
  <si>
    <t>Marc</t>
  </si>
  <si>
    <t>David</t>
  </si>
  <si>
    <t>AMIGHETTI</t>
  </si>
  <si>
    <t>AMIGHETTI</t>
  </si>
  <si>
    <t>David</t>
  </si>
  <si>
    <t>Jorge</t>
  </si>
  <si>
    <t>Juan Daniel</t>
  </si>
  <si>
    <t>Cristian</t>
  </si>
  <si>
    <t>Raul</t>
  </si>
  <si>
    <t>Javier</t>
  </si>
  <si>
    <t>Eduardo</t>
  </si>
  <si>
    <t>Didac</t>
  </si>
  <si>
    <t>Daniel</t>
  </si>
  <si>
    <t>Carlos</t>
  </si>
  <si>
    <t>Angel</t>
  </si>
  <si>
    <t>Marc</t>
  </si>
  <si>
    <t>Oriol</t>
  </si>
  <si>
    <t>Sergi</t>
  </si>
  <si>
    <t>Arnau</t>
  </si>
  <si>
    <t>Gil</t>
  </si>
  <si>
    <t>Pau</t>
  </si>
  <si>
    <t>Conrad</t>
  </si>
  <si>
    <t>Marti</t>
  </si>
  <si>
    <t>RANKING 2012</t>
  </si>
  <si>
    <t>x</t>
  </si>
  <si>
    <t>Alan</t>
  </si>
  <si>
    <t>Max</t>
  </si>
  <si>
    <t>Marti</t>
  </si>
  <si>
    <t>Joel</t>
  </si>
  <si>
    <t>Conrad</t>
  </si>
  <si>
    <t>Javier</t>
  </si>
  <si>
    <t>Eduardo</t>
  </si>
  <si>
    <t>Didac</t>
  </si>
  <si>
    <t>Gerard</t>
  </si>
  <si>
    <t>Pau</t>
  </si>
  <si>
    <t>Alejandro</t>
  </si>
  <si>
    <t>Iker</t>
  </si>
  <si>
    <t>Uriel</t>
  </si>
  <si>
    <t>Raul</t>
  </si>
  <si>
    <t>Ferran</t>
  </si>
  <si>
    <t>Arnau</t>
  </si>
  <si>
    <t>Marc</t>
  </si>
  <si>
    <t>Sergi</t>
  </si>
  <si>
    <t>Gil</t>
  </si>
  <si>
    <t>Sergio</t>
  </si>
  <si>
    <t>Borja</t>
  </si>
  <si>
    <t>Arturo</t>
  </si>
  <si>
    <t>HADICAP</t>
  </si>
  <si>
    <t>Mireia</t>
  </si>
  <si>
    <t>x1.3</t>
  </si>
  <si>
    <t>Gemma</t>
  </si>
  <si>
    <t>Carla</t>
  </si>
  <si>
    <t>x1.1</t>
  </si>
  <si>
    <t>x1.2</t>
  </si>
  <si>
    <t>Elena</t>
  </si>
  <si>
    <t>Armand</t>
  </si>
  <si>
    <t>Nacho</t>
  </si>
  <si>
    <t>Carlos</t>
  </si>
  <si>
    <t>Bernat</t>
  </si>
  <si>
    <t>Oriol</t>
  </si>
  <si>
    <t>Gorka</t>
  </si>
  <si>
    <t>Cristian</t>
  </si>
  <si>
    <t>Rafael</t>
  </si>
  <si>
    <t xml:space="preserve">Juan </t>
  </si>
  <si>
    <t xml:space="preserve">Ferran </t>
  </si>
  <si>
    <t>Jaume</t>
  </si>
  <si>
    <t>Daniel</t>
  </si>
  <si>
    <t>Angel</t>
  </si>
  <si>
    <t>David</t>
  </si>
  <si>
    <t>Juan Pedro</t>
  </si>
  <si>
    <t>Adrian</t>
  </si>
  <si>
    <t>Jorge</t>
  </si>
  <si>
    <t>Juan Daniel</t>
  </si>
  <si>
    <t>Bike(wheel size)</t>
  </si>
  <si>
    <t>2(Ax2)</t>
  </si>
  <si>
    <t>5(Ax2/Bx3)</t>
  </si>
  <si>
    <t>2(Bx2)</t>
  </si>
  <si>
    <t>48(Ax24/Cx3/Bx21)</t>
  </si>
  <si>
    <t>22(Ax12/Cx2/Bx8)</t>
  </si>
  <si>
    <t>1(Ax1)</t>
  </si>
  <si>
    <t>12(Ax9/Cx1/Bx2)</t>
  </si>
  <si>
    <t>GERMANY</t>
  </si>
  <si>
    <t>5(Ax2/Cx1/Bx2)</t>
  </si>
  <si>
    <t>8(Ax4/Bx4)</t>
  </si>
  <si>
    <t>4(Ax1/Bx3)</t>
  </si>
  <si>
    <t>2(Ax1/Bx1)</t>
  </si>
  <si>
    <t>16(Ax12/Cx1/Bx12)+9</t>
  </si>
  <si>
    <t>4(Ax3/Cx1)</t>
  </si>
  <si>
    <t>KAMARK</t>
  </si>
  <si>
    <t>GUIMERA GASULLA</t>
  </si>
  <si>
    <t>GUIMERA GASULLA</t>
  </si>
  <si>
    <t>KAMARK</t>
  </si>
  <si>
    <t>FIGUERAS VINAS</t>
  </si>
  <si>
    <t>NUNEZ PANERO</t>
  </si>
  <si>
    <t>MOLLA GARCIA</t>
  </si>
  <si>
    <t>CABALLE RIBERA</t>
  </si>
  <si>
    <t>ROSICH GUIXA</t>
  </si>
  <si>
    <t>ROVIRA CAMPANA</t>
  </si>
  <si>
    <t>YELAMOS BARO</t>
  </si>
  <si>
    <t>ESQUERDA AMEZCUA</t>
  </si>
  <si>
    <t>RIAU SOLE</t>
  </si>
  <si>
    <t>RIAU SOLE</t>
  </si>
  <si>
    <t>TRUEBA TIO</t>
  </si>
  <si>
    <t>SEGU ROIG</t>
  </si>
  <si>
    <t>ROSICH GUIXA</t>
  </si>
  <si>
    <t>CABALLE RIBERA</t>
  </si>
  <si>
    <t>MOLLA GARCIA</t>
  </si>
  <si>
    <t>ROCA OLIVE</t>
  </si>
  <si>
    <t>FIGUERAS VINAS</t>
  </si>
  <si>
    <t>NUNEZ PANERO</t>
  </si>
  <si>
    <t>DE LA PENA CATALAN</t>
  </si>
  <si>
    <t>ROVIRA CAMPANA</t>
  </si>
  <si>
    <t>YÉLAMOS BARO</t>
  </si>
  <si>
    <t>ESQUERDA AMEZCUA</t>
  </si>
  <si>
    <t>MONTY</t>
  </si>
  <si>
    <t>ENTRY LIST 3 (CATEGORY BY CATEGORY OF ROUND-2)</t>
  </si>
  <si>
    <t>CANCELED</t>
  </si>
  <si>
    <r>
      <t>PLEINECA</t>
    </r>
    <r>
      <rPr>
        <b/>
        <u val="single"/>
        <sz val="12"/>
        <color indexed="10"/>
        <rFont val="Arial"/>
        <family val="2"/>
      </rPr>
      <t>SS</t>
    </r>
    <r>
      <rPr>
        <b/>
        <sz val="12"/>
        <color indexed="12"/>
        <rFont val="Arial"/>
        <family val="2"/>
      </rPr>
      <t>AGNES</t>
    </r>
  </si>
  <si>
    <t>Louis</t>
  </si>
  <si>
    <t xml:space="preserve">WBC R-1 SAIX FRANCE (21-22/July/2012) </t>
  </si>
  <si>
    <t>ROSICH GUIXA</t>
  </si>
  <si>
    <t>CABALLE RIBERA</t>
  </si>
  <si>
    <t>*TRUCK TIME: 4:30H+1H PENALIZATION</t>
  </si>
  <si>
    <t>POUSSIN &amp; BENJAMIN START IN SECTION 21</t>
  </si>
  <si>
    <t>THE TWO LAPS AND FOLLOWING THE NUMERICAL ORDER</t>
  </si>
  <si>
    <t>MINIME &amp; FEMINA START IN SECTION 25</t>
  </si>
  <si>
    <t>R</t>
  </si>
  <si>
    <t>E</t>
  </si>
  <si>
    <t>I</t>
  </si>
  <si>
    <t>D</t>
  </si>
  <si>
    <t>O</t>
  </si>
  <si>
    <t>XXXXX</t>
  </si>
  <si>
    <t>EVERY RIDER MUST RESPECT THE TRAFFIC RULES</t>
  </si>
  <si>
    <t>SPECIAL RULE FOR THE SECTION NUMBER 5:</t>
  </si>
  <si>
    <t>BIKE TOUCHING THE WOOD FLOOR BETWEEN TAPES, IS 5</t>
  </si>
  <si>
    <t>*TRUCK TIME: 6:30H+1H</t>
  </si>
  <si>
    <t>FOOT TOUCHING THE WOOD FLOOR IS 1 DAB</t>
  </si>
  <si>
    <t>DNS</t>
  </si>
  <si>
    <t>Rafael</t>
  </si>
  <si>
    <t>FIGUERAS VINAS</t>
  </si>
  <si>
    <t xml:space="preserve">Juan </t>
  </si>
  <si>
    <t xml:space="preserve">Ferran </t>
  </si>
  <si>
    <t>Juan Pedro</t>
  </si>
  <si>
    <t>Ferran</t>
  </si>
  <si>
    <t>Jaume</t>
  </si>
  <si>
    <t>Adrian</t>
  </si>
  <si>
    <t>NUNEZ PANERO</t>
  </si>
  <si>
    <t>Angel</t>
  </si>
  <si>
    <t>Raul</t>
  </si>
  <si>
    <t>Marc</t>
  </si>
  <si>
    <t>Carlos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</si>
</sst>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_ "/>
    <numFmt numFmtId="197" formatCode="0_);[Red]\(0\)"/>
    <numFmt numFmtId="198" formatCode="0.0000000_);[Red]\(0.0000000\)"/>
    <numFmt numFmtId="199" formatCode="0.0000_ "/>
    <numFmt numFmtId="200" formatCode="0.00000_ "/>
    <numFmt numFmtId="201" formatCode="0.000000000_);[Red]\(0.000000000\)"/>
    <numFmt numFmtId="202" formatCode="[$-F400]h:mm:ss\ AM/PM"/>
  </numFmts>
  <fonts count="68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9"/>
      <name val="ＭＳ Ｐゴシック"/>
      <family val="3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b/>
      <sz val="11"/>
      <color indexed="12"/>
      <name val="ＭＳ Ｐゴシック"/>
      <family val="3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ＭＳ Ｐゴシック"/>
      <family val="0"/>
    </font>
    <font>
      <b/>
      <sz val="14"/>
      <color indexed="10"/>
      <name val="ＭＳ Ｐゴシック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b/>
      <sz val="18"/>
      <color rgb="FFFF0000"/>
      <name val="ＭＳ Ｐゴシック"/>
      <family val="0"/>
    </font>
    <font>
      <b/>
      <sz val="14"/>
      <color rgb="FFFF0000"/>
      <name val="ＭＳ Ｐゴシック"/>
      <family val="0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3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1" fontId="2" fillId="0" borderId="19" xfId="0" applyNumberFormat="1" applyFont="1" applyBorder="1" applyAlignment="1">
      <alignment horizontal="center" vertical="center"/>
    </xf>
    <xf numFmtId="21" fontId="2" fillId="0" borderId="1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21" fontId="2" fillId="0" borderId="1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5" fillId="33" borderId="20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21" fontId="3" fillId="0" borderId="16" xfId="0" applyNumberFormat="1" applyFont="1" applyFill="1" applyBorder="1" applyAlignment="1" applyProtection="1">
      <alignment horizontal="center" vertical="center"/>
      <protection locked="0"/>
    </xf>
    <xf numFmtId="21" fontId="3" fillId="0" borderId="1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33" borderId="12" xfId="0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quotePrefix="1">
      <alignment horizontal="left" vertical="center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vertical="center"/>
    </xf>
    <xf numFmtId="21" fontId="3" fillId="0" borderId="16" xfId="0" applyNumberFormat="1" applyFont="1" applyFill="1" applyBorder="1" applyAlignment="1" applyProtection="1">
      <alignment horizontal="center" vertical="center"/>
      <protection locked="0"/>
    </xf>
    <xf numFmtId="21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21" fontId="3" fillId="0" borderId="21" xfId="0" applyNumberFormat="1" applyFont="1" applyFill="1" applyBorder="1" applyAlignment="1" quotePrefix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vertical="center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3" fillId="33" borderId="15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21" fontId="13" fillId="35" borderId="17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>
      <alignment horizontal="center" vertical="center"/>
    </xf>
    <xf numFmtId="16" fontId="12" fillId="33" borderId="17" xfId="0" applyNumberFormat="1" applyFont="1" applyFill="1" applyBorder="1" applyAlignment="1" applyProtection="1">
      <alignment horizontal="left" vertical="center"/>
      <protection locked="0"/>
    </xf>
    <xf numFmtId="0" fontId="11" fillId="35" borderId="17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33" borderId="10" xfId="0" applyFont="1" applyFill="1" applyBorder="1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vertical="center"/>
    </xf>
    <xf numFmtId="21" fontId="3" fillId="33" borderId="11" xfId="0" applyNumberFormat="1" applyFont="1" applyFill="1" applyBorder="1" applyAlignment="1">
      <alignment horizontal="center" vertical="center"/>
    </xf>
    <xf numFmtId="197" fontId="3" fillId="34" borderId="16" xfId="0" applyNumberFormat="1" applyFont="1" applyFill="1" applyBorder="1" applyAlignment="1">
      <alignment horizontal="center" vertical="center"/>
    </xf>
    <xf numFmtId="0" fontId="5" fillId="0" borderId="22" xfId="0" applyFont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vertical="center"/>
    </xf>
    <xf numFmtId="197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vertical="center"/>
      <protection locked="0"/>
    </xf>
    <xf numFmtId="197" fontId="3" fillId="34" borderId="17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35" borderId="0" xfId="0" applyFont="1" applyFill="1" applyAlignment="1">
      <alignment horizontal="left" vertical="center"/>
    </xf>
    <xf numFmtId="0" fontId="21" fillId="35" borderId="0" xfId="0" applyFont="1" applyFill="1" applyAlignment="1">
      <alignment vertical="center"/>
    </xf>
    <xf numFmtId="0" fontId="21" fillId="35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4" fillId="36" borderId="17" xfId="0" applyFont="1" applyFill="1" applyBorder="1" applyAlignment="1">
      <alignment horizontal="left" vertical="center"/>
    </xf>
    <xf numFmtId="0" fontId="15" fillId="36" borderId="17" xfId="0" applyFont="1" applyFill="1" applyBorder="1" applyAlignment="1">
      <alignment vertical="center"/>
    </xf>
    <xf numFmtId="0" fontId="14" fillId="36" borderId="17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6" fillId="33" borderId="17" xfId="0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4" fillId="36" borderId="12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 applyProtection="1">
      <alignment vertical="center"/>
      <protection locked="0"/>
    </xf>
    <xf numFmtId="0" fontId="17" fillId="0" borderId="0" xfId="0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21" fontId="16" fillId="0" borderId="0" xfId="0" applyNumberFormat="1" applyFont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Alignment="1" applyProtection="1">
      <alignment vertical="center"/>
      <protection locked="0"/>
    </xf>
    <xf numFmtId="0" fontId="16" fillId="36" borderId="12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>
      <alignment vertical="center"/>
    </xf>
    <xf numFmtId="0" fontId="16" fillId="33" borderId="17" xfId="0" applyFont="1" applyFill="1" applyBorder="1" applyAlignment="1" applyProtection="1">
      <alignment vertical="center"/>
      <protection locked="0"/>
    </xf>
    <xf numFmtId="0" fontId="16" fillId="33" borderId="17" xfId="0" applyFont="1" applyFill="1" applyBorder="1" applyAlignment="1" applyProtection="1">
      <alignment horizontal="center" vertical="center"/>
      <protection locked="0"/>
    </xf>
    <xf numFmtId="0" fontId="16" fillId="33" borderId="15" xfId="0" applyFont="1" applyFill="1" applyBorder="1" applyAlignment="1">
      <alignment horizontal="center" vertical="center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33" borderId="11" xfId="0" applyFont="1" applyFill="1" applyBorder="1" applyAlignment="1">
      <alignment horizontal="left" vertical="center"/>
    </xf>
    <xf numFmtId="0" fontId="17" fillId="0" borderId="0" xfId="0" applyFont="1" applyAlignment="1" applyProtection="1">
      <alignment vertical="center"/>
      <protection locked="0"/>
    </xf>
    <xf numFmtId="0" fontId="16" fillId="36" borderId="13" xfId="0" applyFont="1" applyFill="1" applyBorder="1" applyAlignment="1">
      <alignment horizontal="center" vertical="center"/>
    </xf>
    <xf numFmtId="0" fontId="16" fillId="36" borderId="1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Alignment="1" applyProtection="1">
      <alignment vertical="center"/>
      <protection/>
    </xf>
    <xf numFmtId="21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 applyProtection="1">
      <alignment vertical="center"/>
      <protection/>
    </xf>
    <xf numFmtId="0" fontId="16" fillId="33" borderId="17" xfId="0" applyFont="1" applyFill="1" applyBorder="1" applyAlignment="1">
      <alignment horizontal="left" vertical="center" wrapText="1"/>
    </xf>
    <xf numFmtId="0" fontId="16" fillId="33" borderId="17" xfId="0" applyFont="1" applyFill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33" borderId="15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 locked="0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34" borderId="12" xfId="0" applyFont="1" applyFill="1" applyBorder="1" applyAlignment="1" applyProtection="1">
      <alignment vertical="center"/>
      <protection locked="0"/>
    </xf>
    <xf numFmtId="0" fontId="3" fillId="34" borderId="13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left" vertical="center"/>
    </xf>
    <xf numFmtId="0" fontId="3" fillId="37" borderId="12" xfId="0" applyFont="1" applyFill="1" applyBorder="1" applyAlignment="1" applyProtection="1">
      <alignment vertical="center"/>
      <protection locked="0"/>
    </xf>
    <xf numFmtId="0" fontId="3" fillId="37" borderId="13" xfId="0" applyFont="1" applyFill="1" applyBorder="1" applyAlignment="1">
      <alignment vertical="center"/>
    </xf>
    <xf numFmtId="0" fontId="3" fillId="37" borderId="15" xfId="0" applyFont="1" applyFill="1" applyBorder="1" applyAlignment="1">
      <alignment horizontal="left" vertical="center"/>
    </xf>
    <xf numFmtId="0" fontId="3" fillId="38" borderId="12" xfId="0" applyFont="1" applyFill="1" applyBorder="1" applyAlignment="1" applyProtection="1">
      <alignment vertical="center"/>
      <protection locked="0"/>
    </xf>
    <xf numFmtId="0" fontId="3" fillId="38" borderId="13" xfId="0" applyFont="1" applyFill="1" applyBorder="1" applyAlignment="1">
      <alignment vertical="center"/>
    </xf>
    <xf numFmtId="0" fontId="3" fillId="38" borderId="15" xfId="0" applyFont="1" applyFill="1" applyBorder="1" applyAlignment="1">
      <alignment horizontal="left" vertical="center"/>
    </xf>
    <xf numFmtId="0" fontId="3" fillId="36" borderId="12" xfId="0" applyFont="1" applyFill="1" applyBorder="1" applyAlignment="1" applyProtection="1">
      <alignment vertical="center"/>
      <protection locked="0"/>
    </xf>
    <xf numFmtId="0" fontId="3" fillId="36" borderId="13" xfId="0" applyFont="1" applyFill="1" applyBorder="1" applyAlignment="1">
      <alignment vertical="center"/>
    </xf>
    <xf numFmtId="0" fontId="3" fillId="36" borderId="15" xfId="0" applyFont="1" applyFill="1" applyBorder="1" applyAlignment="1">
      <alignment horizontal="left" vertical="center"/>
    </xf>
    <xf numFmtId="0" fontId="3" fillId="39" borderId="12" xfId="0" applyFont="1" applyFill="1" applyBorder="1" applyAlignment="1" applyProtection="1">
      <alignment vertical="center"/>
      <protection locked="0"/>
    </xf>
    <xf numFmtId="0" fontId="3" fillId="39" borderId="13" xfId="0" applyFont="1" applyFill="1" applyBorder="1" applyAlignment="1">
      <alignment vertical="center"/>
    </xf>
    <xf numFmtId="0" fontId="3" fillId="39" borderId="15" xfId="0" applyFont="1" applyFill="1" applyBorder="1" applyAlignment="1">
      <alignment horizontal="left" vertical="center"/>
    </xf>
    <xf numFmtId="21" fontId="22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quotePrefix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5" fillId="39" borderId="17" xfId="0" applyFont="1" applyFill="1" applyBorder="1" applyAlignment="1">
      <alignment horizontal="center" vertical="center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>
      <alignment horizontal="left" vertical="center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39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40" borderId="1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6" fillId="33" borderId="10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23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4" fillId="41" borderId="17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4" fillId="38" borderId="17" xfId="0" applyFont="1" applyFill="1" applyBorder="1" applyAlignment="1">
      <alignment horizontal="center" vertical="center"/>
    </xf>
    <xf numFmtId="0" fontId="25" fillId="38" borderId="17" xfId="0" applyFont="1" applyFill="1" applyBorder="1" applyAlignment="1">
      <alignment horizontal="center" vertical="center"/>
    </xf>
    <xf numFmtId="0" fontId="25" fillId="39" borderId="17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34" borderId="17" xfId="0" applyFont="1" applyFill="1" applyBorder="1" applyAlignment="1">
      <alignment horizontal="center" vertical="center"/>
    </xf>
    <xf numFmtId="0" fontId="24" fillId="38" borderId="17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37" borderId="17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/>
    </xf>
    <xf numFmtId="0" fontId="24" fillId="39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 quotePrefix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9" fillId="33" borderId="16" xfId="0" applyFont="1" applyFill="1" applyBorder="1" applyAlignment="1" quotePrefix="1">
      <alignment horizontal="center" vertical="center"/>
    </xf>
    <xf numFmtId="0" fontId="9" fillId="33" borderId="17" xfId="0" applyFont="1" applyFill="1" applyBorder="1" applyAlignment="1" quotePrefix="1">
      <alignment horizontal="center" vertical="center"/>
    </xf>
    <xf numFmtId="0" fontId="9" fillId="0" borderId="16" xfId="0" applyFont="1" applyFill="1" applyBorder="1" applyAlignment="1" quotePrefix="1">
      <alignment horizontal="center" vertical="center"/>
    </xf>
    <xf numFmtId="0" fontId="9" fillId="39" borderId="16" xfId="0" applyFont="1" applyFill="1" applyBorder="1" applyAlignment="1" quotePrefix="1">
      <alignment horizontal="center" vertical="center"/>
    </xf>
    <xf numFmtId="0" fontId="9" fillId="42" borderId="16" xfId="0" applyFont="1" applyFill="1" applyBorder="1" applyAlignment="1" quotePrefix="1">
      <alignment horizontal="center" vertical="center"/>
    </xf>
    <xf numFmtId="0" fontId="9" fillId="43" borderId="16" xfId="0" applyFont="1" applyFill="1" applyBorder="1" applyAlignment="1" quotePrefix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36" borderId="1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21" fontId="16" fillId="0" borderId="0" xfId="0" applyNumberFormat="1" applyFont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4" fillId="44" borderId="17" xfId="0" applyFont="1" applyFill="1" applyBorder="1" applyAlignment="1">
      <alignment horizontal="center" vertical="center"/>
    </xf>
    <xf numFmtId="0" fontId="16" fillId="44" borderId="11" xfId="0" applyFont="1" applyFill="1" applyBorder="1" applyAlignment="1">
      <alignment horizontal="center" vertical="center"/>
    </xf>
    <xf numFmtId="0" fontId="16" fillId="44" borderId="17" xfId="0" applyFont="1" applyFill="1" applyBorder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6" fillId="36" borderId="12" xfId="0" applyFont="1" applyFill="1" applyBorder="1" applyAlignment="1">
      <alignment horizontal="center" vertical="center"/>
    </xf>
    <xf numFmtId="0" fontId="16" fillId="36" borderId="17" xfId="0" applyFont="1" applyFill="1" applyBorder="1" applyAlignment="1">
      <alignment horizontal="center" vertical="center"/>
    </xf>
    <xf numFmtId="0" fontId="16" fillId="39" borderId="17" xfId="0" applyFont="1" applyFill="1" applyBorder="1" applyAlignment="1">
      <alignment horizontal="center" vertical="center"/>
    </xf>
    <xf numFmtId="0" fontId="14" fillId="42" borderId="17" xfId="0" applyFont="1" applyFill="1" applyBorder="1" applyAlignment="1">
      <alignment horizontal="center" vertical="center"/>
    </xf>
    <xf numFmtId="0" fontId="16" fillId="42" borderId="17" xfId="0" applyFont="1" applyFill="1" applyBorder="1" applyAlignment="1">
      <alignment horizontal="center" vertical="center"/>
    </xf>
    <xf numFmtId="0" fontId="16" fillId="43" borderId="17" xfId="0" applyFont="1" applyFill="1" applyBorder="1" applyAlignment="1">
      <alignment horizontal="center" vertical="center"/>
    </xf>
    <xf numFmtId="0" fontId="16" fillId="38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3" fillId="41" borderId="17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6" fillId="45" borderId="0" xfId="0" applyFont="1" applyFill="1" applyAlignment="1" applyProtection="1">
      <alignment horizontal="left" vertical="center"/>
      <protection locked="0"/>
    </xf>
    <xf numFmtId="0" fontId="66" fillId="0" borderId="0" xfId="0" applyFont="1" applyFill="1" applyAlignment="1" applyProtection="1">
      <alignment horizontal="left" vertical="center"/>
      <protection locked="0"/>
    </xf>
    <xf numFmtId="20" fontId="0" fillId="0" borderId="0" xfId="0" applyNumberFormat="1" applyAlignment="1" applyProtection="1">
      <alignment vertical="center"/>
      <protection locked="0"/>
    </xf>
    <xf numFmtId="0" fontId="3" fillId="33" borderId="16" xfId="0" applyFont="1" applyFill="1" applyBorder="1" applyAlignment="1">
      <alignment horizontal="left" vertical="center"/>
    </xf>
    <xf numFmtId="0" fontId="0" fillId="46" borderId="0" xfId="0" applyFill="1" applyAlignment="1">
      <alignment horizontal="center" vertical="center"/>
    </xf>
    <xf numFmtId="0" fontId="67" fillId="46" borderId="0" xfId="0" applyFont="1" applyFill="1" applyAlignment="1" applyProtection="1">
      <alignment horizontal="left" vertical="center"/>
      <protection locked="0"/>
    </xf>
    <xf numFmtId="0" fontId="67" fillId="45" borderId="0" xfId="0" applyFont="1" applyFill="1" applyAlignment="1" applyProtection="1">
      <alignment horizontal="left" vertical="center"/>
      <protection locked="0"/>
    </xf>
    <xf numFmtId="0" fontId="0" fillId="45" borderId="0" xfId="0" applyFill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45" borderId="11" xfId="0" applyFont="1" applyFill="1" applyBorder="1" applyAlignment="1" applyProtection="1">
      <alignment horizontal="center" vertical="center"/>
      <protection locked="0"/>
    </xf>
    <xf numFmtId="0" fontId="3" fillId="45" borderId="1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21" fontId="3" fillId="0" borderId="0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4</xdr:row>
      <xdr:rowOff>28575</xdr:rowOff>
    </xdr:from>
    <xdr:to>
      <xdr:col>2</xdr:col>
      <xdr:colOff>495300</xdr:colOff>
      <xdr:row>5</xdr:row>
      <xdr:rowOff>114300</xdr:rowOff>
    </xdr:to>
    <xdr:pic>
      <xdr:nvPicPr>
        <xdr:cNvPr id="1" name="Picture 1" descr="BIU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895350"/>
          <a:ext cx="466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4</xdr:row>
      <xdr:rowOff>28575</xdr:rowOff>
    </xdr:from>
    <xdr:to>
      <xdr:col>4</xdr:col>
      <xdr:colOff>485775</xdr:colOff>
      <xdr:row>5</xdr:row>
      <xdr:rowOff>152400</xdr:rowOff>
    </xdr:to>
    <xdr:pic>
      <xdr:nvPicPr>
        <xdr:cNvPr id="2" name="Picture 8" descr="cataluny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895350"/>
          <a:ext cx="533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4</xdr:row>
      <xdr:rowOff>28575</xdr:rowOff>
    </xdr:from>
    <xdr:to>
      <xdr:col>3</xdr:col>
      <xdr:colOff>419100</xdr:colOff>
      <xdr:row>5</xdr:row>
      <xdr:rowOff>142875</xdr:rowOff>
    </xdr:to>
    <xdr:pic>
      <xdr:nvPicPr>
        <xdr:cNvPr id="3" name="Picture 10" descr="F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6350" y="89535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4</xdr:row>
      <xdr:rowOff>38100</xdr:rowOff>
    </xdr:from>
    <xdr:to>
      <xdr:col>4</xdr:col>
      <xdr:colOff>1028700</xdr:colOff>
      <xdr:row>5</xdr:row>
      <xdr:rowOff>133350</xdr:rowOff>
    </xdr:to>
    <xdr:pic>
      <xdr:nvPicPr>
        <xdr:cNvPr id="4" name="Picture 11" descr="I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38400" y="904875"/>
          <a:ext cx="485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2</xdr:row>
      <xdr:rowOff>161925</xdr:rowOff>
    </xdr:from>
    <xdr:to>
      <xdr:col>11</xdr:col>
      <xdr:colOff>304800</xdr:colOff>
      <xdr:row>4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43300" y="685800"/>
          <a:ext cx="5191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Technical review 30 minuts before the start of rider</a:t>
          </a:r>
        </a:p>
      </xdr:txBody>
    </xdr:sp>
    <xdr:clientData/>
  </xdr:twoCellAnchor>
  <xdr:twoCellAnchor>
    <xdr:from>
      <xdr:col>0</xdr:col>
      <xdr:colOff>247650</xdr:colOff>
      <xdr:row>70</xdr:row>
      <xdr:rowOff>152400</xdr:rowOff>
    </xdr:from>
    <xdr:to>
      <xdr:col>2</xdr:col>
      <xdr:colOff>847725</xdr:colOff>
      <xdr:row>73</xdr:row>
      <xdr:rowOff>28575</xdr:rowOff>
    </xdr:to>
    <xdr:sp>
      <xdr:nvSpPr>
        <xdr:cNvPr id="2" name="2 Flecha derecha"/>
        <xdr:cNvSpPr>
          <a:spLocks/>
        </xdr:cNvSpPr>
      </xdr:nvSpPr>
      <xdr:spPr>
        <a:xfrm>
          <a:off x="247650" y="12401550"/>
          <a:ext cx="1076325" cy="638175"/>
        </a:xfrm>
        <a:prstGeom prst="rightArrow">
          <a:avLst>
            <a:gd name="adj" fmla="val 2017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74</xdr:row>
      <xdr:rowOff>114300</xdr:rowOff>
    </xdr:from>
    <xdr:to>
      <xdr:col>2</xdr:col>
      <xdr:colOff>885825</xdr:colOff>
      <xdr:row>77</xdr:row>
      <xdr:rowOff>47625</xdr:rowOff>
    </xdr:to>
    <xdr:sp>
      <xdr:nvSpPr>
        <xdr:cNvPr id="3" name="3 Flecha derecha"/>
        <xdr:cNvSpPr>
          <a:spLocks/>
        </xdr:cNvSpPr>
      </xdr:nvSpPr>
      <xdr:spPr>
        <a:xfrm>
          <a:off x="257175" y="13296900"/>
          <a:ext cx="1104900" cy="695325"/>
        </a:xfrm>
        <a:prstGeom prst="rightArrow">
          <a:avLst>
            <a:gd name="adj" fmla="val 1689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133350</xdr:rowOff>
    </xdr:from>
    <xdr:to>
      <xdr:col>11</xdr:col>
      <xdr:colOff>600075</xdr:colOff>
      <xdr:row>3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00" y="657225"/>
          <a:ext cx="60388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Technical review 30 minuts before the start of rider</a:t>
          </a:r>
        </a:p>
      </xdr:txBody>
    </xdr:sp>
    <xdr:clientData/>
  </xdr:twoCellAnchor>
  <xdr:twoCellAnchor>
    <xdr:from>
      <xdr:col>0</xdr:col>
      <xdr:colOff>133350</xdr:colOff>
      <xdr:row>78</xdr:row>
      <xdr:rowOff>114300</xdr:rowOff>
    </xdr:from>
    <xdr:to>
      <xdr:col>2</xdr:col>
      <xdr:colOff>762000</xdr:colOff>
      <xdr:row>81</xdr:row>
      <xdr:rowOff>57150</xdr:rowOff>
    </xdr:to>
    <xdr:sp>
      <xdr:nvSpPr>
        <xdr:cNvPr id="2" name="2 Flecha derecha"/>
        <xdr:cNvSpPr>
          <a:spLocks/>
        </xdr:cNvSpPr>
      </xdr:nvSpPr>
      <xdr:spPr>
        <a:xfrm>
          <a:off x="133350" y="13049250"/>
          <a:ext cx="1104900" cy="419100"/>
        </a:xfrm>
        <a:prstGeom prst="rightArrow">
          <a:avLst>
            <a:gd name="adj" fmla="val 29750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81</xdr:row>
      <xdr:rowOff>47625</xdr:rowOff>
    </xdr:from>
    <xdr:to>
      <xdr:col>2</xdr:col>
      <xdr:colOff>733425</xdr:colOff>
      <xdr:row>82</xdr:row>
      <xdr:rowOff>285750</xdr:rowOff>
    </xdr:to>
    <xdr:sp>
      <xdr:nvSpPr>
        <xdr:cNvPr id="3" name="3 Flecha derecha"/>
        <xdr:cNvSpPr>
          <a:spLocks/>
        </xdr:cNvSpPr>
      </xdr:nvSpPr>
      <xdr:spPr>
        <a:xfrm>
          <a:off x="114300" y="13458825"/>
          <a:ext cx="1095375" cy="314325"/>
        </a:xfrm>
        <a:prstGeom prst="rightArrow">
          <a:avLst>
            <a:gd name="adj" fmla="val 33254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772"/>
  <sheetViews>
    <sheetView zoomScalePageLayoutView="0" workbookViewId="0" topLeftCell="A1">
      <pane xSplit="6" topLeftCell="G1" activePane="topRight" state="frozen"/>
      <selection pane="topLeft" activeCell="B10" sqref="B10"/>
      <selection pane="topRight" activeCell="A2" sqref="A2:IV2"/>
    </sheetView>
  </sheetViews>
  <sheetFormatPr defaultColWidth="9.00390625" defaultRowHeight="13.5"/>
  <cols>
    <col min="1" max="1" width="4.50390625" style="0" customWidth="1"/>
    <col min="2" max="2" width="3.00390625" style="59" customWidth="1"/>
    <col min="3" max="3" width="6.125" style="45" customWidth="1"/>
    <col min="4" max="4" width="11.75390625" style="45" customWidth="1"/>
    <col min="5" max="5" width="19.25390625" style="0" customWidth="1"/>
    <col min="6" max="6" width="16.625" style="35" customWidth="1"/>
    <col min="7" max="7" width="11.625" style="29" customWidth="1"/>
    <col min="8" max="8" width="6.25390625" style="16" bestFit="1" customWidth="1"/>
    <col min="9" max="9" width="13.125" style="29" customWidth="1"/>
    <col min="10" max="10" width="14.00390625" style="35" customWidth="1"/>
    <col min="11" max="13" width="5.625" style="59" customWidth="1"/>
    <col min="14" max="14" width="6.625" style="62" customWidth="1"/>
  </cols>
  <sheetData>
    <row r="1" spans="1:14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  <c r="N1" s="162"/>
    </row>
    <row r="2" spans="1:14" s="168" customFormat="1" ht="13.5" customHeight="1">
      <c r="A2" s="163"/>
      <c r="B2" s="255"/>
      <c r="C2" s="164" t="s">
        <v>1123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spans="1:14" s="168" customFormat="1" ht="13.5" customHeight="1">
      <c r="A3" s="163"/>
      <c r="B3" s="255"/>
      <c r="C3" s="164" t="s">
        <v>485</v>
      </c>
      <c r="D3" s="165"/>
      <c r="E3" s="166"/>
      <c r="F3" s="166"/>
      <c r="G3" s="165"/>
      <c r="H3" s="165"/>
      <c r="I3" s="165"/>
      <c r="J3" s="164"/>
      <c r="K3" s="263"/>
      <c r="L3" s="264"/>
      <c r="M3" s="264"/>
      <c r="N3" s="264"/>
    </row>
    <row r="4" spans="1:14" s="168" customFormat="1" ht="13.5" customHeight="1">
      <c r="A4" s="163"/>
      <c r="B4" s="255"/>
      <c r="C4" s="164" t="s">
        <v>486</v>
      </c>
      <c r="D4" s="165"/>
      <c r="E4" s="166"/>
      <c r="F4" s="166"/>
      <c r="G4" s="165"/>
      <c r="H4" s="165"/>
      <c r="I4" s="165"/>
      <c r="J4" s="164"/>
      <c r="K4" s="263"/>
      <c r="L4" s="264"/>
      <c r="M4" s="264"/>
      <c r="N4" s="264"/>
    </row>
    <row r="5" spans="2:14" s="183" customFormat="1" ht="12.75">
      <c r="B5" s="195" t="s">
        <v>1027</v>
      </c>
      <c r="C5" s="203"/>
      <c r="D5" s="204"/>
      <c r="E5" s="193"/>
      <c r="F5" s="173"/>
      <c r="G5" s="173"/>
      <c r="H5" s="205"/>
      <c r="I5" s="191"/>
      <c r="J5" s="196"/>
      <c r="K5" s="202"/>
      <c r="L5" s="202"/>
      <c r="M5" s="202"/>
      <c r="N5" s="206"/>
    </row>
    <row r="6" spans="2:14" s="181" customFormat="1" ht="12.75">
      <c r="B6" s="215" t="s">
        <v>184</v>
      </c>
      <c r="C6" s="190"/>
      <c r="D6" s="190"/>
      <c r="F6" s="207"/>
      <c r="G6" s="186"/>
      <c r="H6" s="190"/>
      <c r="I6" s="186"/>
      <c r="J6" s="208"/>
      <c r="K6" s="188"/>
      <c r="L6" s="188"/>
      <c r="M6" s="188"/>
      <c r="N6" s="209"/>
    </row>
    <row r="7" spans="1:14" s="181" customFormat="1" ht="16.5" customHeight="1">
      <c r="A7" s="156" t="s">
        <v>164</v>
      </c>
      <c r="B7" s="198" t="s">
        <v>43</v>
      </c>
      <c r="C7" s="180" t="s">
        <v>176</v>
      </c>
      <c r="D7" s="180" t="s">
        <v>177</v>
      </c>
      <c r="E7" s="210" t="s">
        <v>62</v>
      </c>
      <c r="F7" s="210" t="s">
        <v>45</v>
      </c>
      <c r="G7" s="180" t="s">
        <v>46</v>
      </c>
      <c r="H7" s="180" t="s">
        <v>146</v>
      </c>
      <c r="I7" s="210" t="s">
        <v>47</v>
      </c>
      <c r="J7" s="180" t="s">
        <v>204</v>
      </c>
      <c r="K7" s="198" t="s">
        <v>178</v>
      </c>
      <c r="L7" s="198" t="s">
        <v>258</v>
      </c>
      <c r="M7" s="198" t="s">
        <v>835</v>
      </c>
      <c r="N7" s="211" t="s">
        <v>56</v>
      </c>
    </row>
    <row r="8" spans="1:14" s="181" customFormat="1" ht="12.75">
      <c r="A8" s="156">
        <v>1</v>
      </c>
      <c r="B8" s="212"/>
      <c r="C8" s="201" t="str">
        <f>'ENTRY LIST 2'!C8</f>
        <v>B</v>
      </c>
      <c r="D8" s="201" t="str">
        <f>'ENTRY LIST 2'!D8</f>
        <v>POUSSIN</v>
      </c>
      <c r="E8" s="201" t="str">
        <f>'ENTRY LIST 2'!E8</f>
        <v>LESTANG CAUBET</v>
      </c>
      <c r="F8" s="201" t="str">
        <f>'ENTRY LIST 2'!F8</f>
        <v>Jordi</v>
      </c>
      <c r="G8" s="201" t="str">
        <f>'ENTRY LIST 2'!G8</f>
        <v>ANDORRA</v>
      </c>
      <c r="H8" s="201">
        <f>'ENTRY LIST 2'!H8</f>
        <v>2005</v>
      </c>
      <c r="I8" s="201" t="str">
        <f>'ENTRY LIST 2'!I8</f>
        <v>376-00007</v>
      </c>
      <c r="J8" s="201" t="str">
        <f>'ENTRY LIST 2'!J8</f>
        <v>Speed Race/20"</v>
      </c>
      <c r="K8" s="213"/>
      <c r="L8" s="213"/>
      <c r="M8" s="213"/>
      <c r="N8" s="214">
        <f aca="true" t="shared" si="0" ref="N8:N39">SUM(K8:M8)</f>
        <v>0</v>
      </c>
    </row>
    <row r="9" spans="1:14" s="181" customFormat="1" ht="12.75">
      <c r="A9" s="156">
        <v>2</v>
      </c>
      <c r="B9" s="212"/>
      <c r="C9" s="201" t="str">
        <f>'ENTRY LIST 2'!C9</f>
        <v>B</v>
      </c>
      <c r="D9" s="201" t="str">
        <f>'ENTRY LIST 2'!D9</f>
        <v>POUSSIN</v>
      </c>
      <c r="E9" s="201" t="str">
        <f>'ENTRY LIST 2'!E9</f>
        <v>VALL INGLES</v>
      </c>
      <c r="F9" s="201" t="str">
        <f>'ENTRY LIST 2'!F9</f>
        <v>Gaudi</v>
      </c>
      <c r="G9" s="201" t="str">
        <f>'ENTRY LIST 2'!G9</f>
        <v>ANDORRA</v>
      </c>
      <c r="H9" s="201">
        <f>'ENTRY LIST 2'!H9</f>
        <v>2004</v>
      </c>
      <c r="I9" s="201" t="str">
        <f>'ENTRY LIST 2'!I9</f>
        <v>376-00006</v>
      </c>
      <c r="J9" s="201" t="str">
        <f>'ENTRY LIST 2'!J9</f>
        <v>Speed Race/20"</v>
      </c>
      <c r="K9" s="213"/>
      <c r="L9" s="213"/>
      <c r="M9" s="213"/>
      <c r="N9" s="214">
        <f t="shared" si="0"/>
        <v>0</v>
      </c>
    </row>
    <row r="10" spans="1:14" s="181" customFormat="1" ht="12.75">
      <c r="A10" s="156">
        <v>3</v>
      </c>
      <c r="B10" s="212"/>
      <c r="C10" s="201" t="str">
        <f>'ENTRY LIST 2'!C10</f>
        <v>B</v>
      </c>
      <c r="D10" s="201" t="str">
        <f>'ENTRY LIST 2'!D10</f>
        <v>POUSSIN</v>
      </c>
      <c r="E10" s="201" t="str">
        <f>'ENTRY LIST 2'!E10</f>
        <v>COULEE</v>
      </c>
      <c r="F10" s="201" t="str">
        <f>'ENTRY LIST 2'!F10</f>
        <v>Tim</v>
      </c>
      <c r="G10" s="201" t="str">
        <f>'ENTRY LIST 2'!G10</f>
        <v>BELGIUM</v>
      </c>
      <c r="H10" s="201">
        <f>'ENTRY LIST 2'!H10</f>
        <v>2004</v>
      </c>
      <c r="I10" s="201" t="str">
        <f>'ENTRY LIST 2'!I10</f>
        <v>032-08034</v>
      </c>
      <c r="J10" s="201" t="str">
        <f>'ENTRY LIST 2'!J10</f>
        <v>Koxx/20"</v>
      </c>
      <c r="K10" s="213"/>
      <c r="L10" s="213"/>
      <c r="M10" s="213"/>
      <c r="N10" s="214">
        <f t="shared" si="0"/>
        <v>0</v>
      </c>
    </row>
    <row r="11" spans="1:14" s="181" customFormat="1" ht="12.75">
      <c r="A11" s="156">
        <v>4</v>
      </c>
      <c r="B11" s="212"/>
      <c r="C11" s="201" t="str">
        <f>'ENTRY LIST 2'!C11</f>
        <v>B</v>
      </c>
      <c r="D11" s="201" t="str">
        <f>'ENTRY LIST 2'!D11</f>
        <v>POUSSIN</v>
      </c>
      <c r="E11" s="201" t="str">
        <f>'ENTRY LIST 2'!E11</f>
        <v>LOIC</v>
      </c>
      <c r="F11" s="201" t="str">
        <f>'ENTRY LIST 2'!F11</f>
        <v>Maniet</v>
      </c>
      <c r="G11" s="201" t="str">
        <f>'ENTRY LIST 2'!G11</f>
        <v>BELGIUM</v>
      </c>
      <c r="H11" s="201">
        <f>'ENTRY LIST 2'!H11</f>
        <v>2004</v>
      </c>
      <c r="I11" s="201" t="str">
        <f>'ENTRY LIST 2'!I11</f>
        <v>032-08041</v>
      </c>
      <c r="J11" s="201" t="str">
        <f>'ENTRY LIST 2'!J11</f>
        <v>Koxx/20"</v>
      </c>
      <c r="K11" s="213"/>
      <c r="L11" s="213"/>
      <c r="M11" s="213"/>
      <c r="N11" s="214">
        <f t="shared" si="0"/>
        <v>0</v>
      </c>
    </row>
    <row r="12" spans="1:14" s="181" customFormat="1" ht="12.75">
      <c r="A12" s="156">
        <v>5</v>
      </c>
      <c r="B12" s="212"/>
      <c r="C12" s="201" t="str">
        <f>'ENTRY LIST 2'!C12</f>
        <v>B</v>
      </c>
      <c r="D12" s="201" t="str">
        <f>'ENTRY LIST 2'!D12</f>
        <v>POUSSIN</v>
      </c>
      <c r="E12" s="201" t="str">
        <f>'ENTRY LIST 2'!E12</f>
        <v>ROVIRA CAMPAÑA</v>
      </c>
      <c r="F12" s="201" t="str">
        <f>'ENTRY LIST 2'!F12</f>
        <v>Alan</v>
      </c>
      <c r="G12" s="201" t="str">
        <f>'ENTRY LIST 2'!G12</f>
        <v>CATALONIA</v>
      </c>
      <c r="H12" s="201">
        <f>'ENTRY LIST 2'!H12</f>
        <v>2003</v>
      </c>
      <c r="I12" s="201" t="str">
        <f>'ENTRY LIST 2'!I12</f>
        <v>034-08393</v>
      </c>
      <c r="J12" s="201" t="str">
        <f>'ENTRY LIST 2'!J12</f>
        <v>Chorrillas/20"</v>
      </c>
      <c r="K12" s="213"/>
      <c r="L12" s="213"/>
      <c r="M12" s="213"/>
      <c r="N12" s="214">
        <f t="shared" si="0"/>
        <v>0</v>
      </c>
    </row>
    <row r="13" spans="1:14" s="181" customFormat="1" ht="12.75">
      <c r="A13" s="156">
        <v>6</v>
      </c>
      <c r="B13" s="212"/>
      <c r="C13" s="201" t="str">
        <f>'ENTRY LIST 2'!C13</f>
        <v>B</v>
      </c>
      <c r="D13" s="201" t="str">
        <f>'ENTRY LIST 2'!D13</f>
        <v>POUSSIN</v>
      </c>
      <c r="E13" s="201" t="str">
        <f>'ENTRY LIST 2'!E13</f>
        <v>SERRA VAL</v>
      </c>
      <c r="F13" s="201" t="str">
        <f>'ENTRY LIST 2'!F13</f>
        <v>Max</v>
      </c>
      <c r="G13" s="201" t="str">
        <f>'ENTRY LIST 2'!G13</f>
        <v>CATALONIA</v>
      </c>
      <c r="H13" s="201">
        <f>'ENTRY LIST 2'!H13</f>
        <v>2003</v>
      </c>
      <c r="I13" s="201" t="str">
        <f>'ENTRY LIST 2'!I13</f>
        <v>034-08474</v>
      </c>
      <c r="J13" s="201" t="str">
        <f>'ENTRY LIST 2'!J13</f>
        <v>Monty/20"</v>
      </c>
      <c r="K13" s="213"/>
      <c r="L13" s="213"/>
      <c r="M13" s="213"/>
      <c r="N13" s="214">
        <f t="shared" si="0"/>
        <v>0</v>
      </c>
    </row>
    <row r="14" spans="1:14" s="181" customFormat="1" ht="12.75">
      <c r="A14" s="156">
        <v>7</v>
      </c>
      <c r="B14" s="212"/>
      <c r="C14" s="201" t="str">
        <f>'ENTRY LIST 2'!C14</f>
        <v>B</v>
      </c>
      <c r="D14" s="201" t="str">
        <f>'ENTRY LIST 2'!D14</f>
        <v>POUSSIN</v>
      </c>
      <c r="E14" s="201" t="str">
        <f>'ENTRY LIST 2'!E14</f>
        <v>YÉLAMOS BARÓ</v>
      </c>
      <c r="F14" s="201" t="str">
        <f>'ENTRY LIST 2'!F14</f>
        <v>Marti</v>
      </c>
      <c r="G14" s="201" t="str">
        <f>'ENTRY LIST 2'!G14</f>
        <v>CATALONIA</v>
      </c>
      <c r="H14" s="201">
        <f>'ENTRY LIST 2'!H14</f>
        <v>2004</v>
      </c>
      <c r="I14" s="201" t="str">
        <f>'ENTRY LIST 2'!I14</f>
        <v>034-08488</v>
      </c>
      <c r="J14" s="201" t="str">
        <f>'ENTRY LIST 2'!J14</f>
        <v>Speedrace/20"</v>
      </c>
      <c r="K14" s="213"/>
      <c r="L14" s="213"/>
      <c r="M14" s="213"/>
      <c r="N14" s="214">
        <f t="shared" si="0"/>
        <v>0</v>
      </c>
    </row>
    <row r="15" spans="1:14" s="181" customFormat="1" ht="12.75">
      <c r="A15" s="156">
        <v>8</v>
      </c>
      <c r="B15" s="212"/>
      <c r="C15" s="201" t="str">
        <f>'ENTRY LIST 2'!C15</f>
        <v>B</v>
      </c>
      <c r="D15" s="201" t="str">
        <f>'ENTRY LIST 2'!D15</f>
        <v>POUSSIN</v>
      </c>
      <c r="E15" s="201" t="str">
        <f>'ENTRY LIST 2'!E15</f>
        <v>LLAVINA CRESPI</v>
      </c>
      <c r="F15" s="201" t="str">
        <f>'ENTRY LIST 2'!F15</f>
        <v>Joel</v>
      </c>
      <c r="G15" s="201" t="str">
        <f>'ENTRY LIST 2'!G15</f>
        <v>CATALONIA</v>
      </c>
      <c r="H15" s="201">
        <f>'ENTRY LIST 2'!H15</f>
        <v>2004</v>
      </c>
      <c r="I15" s="201" t="str">
        <f>'ENTRY LIST 2'!I15</f>
        <v>034-08492</v>
      </c>
      <c r="J15" s="201" t="str">
        <f>'ENTRY LIST 2'!J15</f>
        <v>Speedrace/20"</v>
      </c>
      <c r="K15" s="213"/>
      <c r="L15" s="213"/>
      <c r="M15" s="213"/>
      <c r="N15" s="214">
        <f t="shared" si="0"/>
        <v>0</v>
      </c>
    </row>
    <row r="16" spans="1:14" s="181" customFormat="1" ht="12.75">
      <c r="A16" s="156">
        <v>9</v>
      </c>
      <c r="B16" s="212"/>
      <c r="C16" s="201" t="str">
        <f>'ENTRY LIST 2'!C16</f>
        <v>B</v>
      </c>
      <c r="D16" s="201" t="str">
        <f>'ENTRY LIST 2'!D16</f>
        <v>POUSSIN</v>
      </c>
      <c r="E16" s="201" t="str">
        <f>'ENTRY LIST 2'!E16</f>
        <v>NAVARRO ORTEGA</v>
      </c>
      <c r="F16" s="201" t="str">
        <f>'ENTRY LIST 2'!F16</f>
        <v>Conrad</v>
      </c>
      <c r="G16" s="201" t="str">
        <f>'ENTRY LIST 2'!G16</f>
        <v>CATALONIA</v>
      </c>
      <c r="H16" s="201">
        <f>'ENTRY LIST 2'!H16</f>
        <v>2003</v>
      </c>
      <c r="I16" s="201" t="str">
        <f>'ENTRY LIST 2'!I16</f>
        <v>034-08493</v>
      </c>
      <c r="J16" s="201" t="str">
        <f>'ENTRY LIST 2'!J16</f>
        <v>Monty/20"</v>
      </c>
      <c r="K16" s="213"/>
      <c r="L16" s="213"/>
      <c r="M16" s="213"/>
      <c r="N16" s="214">
        <f t="shared" si="0"/>
        <v>0</v>
      </c>
    </row>
    <row r="17" spans="1:14" s="181" customFormat="1" ht="12.75">
      <c r="A17" s="156">
        <v>10</v>
      </c>
      <c r="B17" s="212"/>
      <c r="C17" s="201" t="str">
        <f>'ENTRY LIST 2'!C17</f>
        <v>B</v>
      </c>
      <c r="D17" s="201" t="str">
        <f>'ENTRY LIST 2'!D17</f>
        <v>POUSSIN</v>
      </c>
      <c r="E17" s="201" t="str">
        <f>'ENTRY LIST 2'!E17</f>
        <v>ESQUERDA AMÉZCUA</v>
      </c>
      <c r="F17" s="201" t="str">
        <f>'ENTRY LIST 2'!F17</f>
        <v>Marti</v>
      </c>
      <c r="G17" s="201" t="str">
        <f>'ENTRY LIST 2'!G17</f>
        <v>CATALONIA</v>
      </c>
      <c r="H17" s="201">
        <f>'ENTRY LIST 2'!H17</f>
        <v>2004</v>
      </c>
      <c r="I17" s="201" t="str">
        <f>'ENTRY LIST 2'!I17</f>
        <v>034-08481</v>
      </c>
      <c r="J17" s="201" t="str">
        <f>'ENTRY LIST 2'!J17</f>
        <v>Monty/20"</v>
      </c>
      <c r="K17" s="213"/>
      <c r="L17" s="213"/>
      <c r="M17" s="213"/>
      <c r="N17" s="214">
        <f t="shared" si="0"/>
        <v>0</v>
      </c>
    </row>
    <row r="18" spans="1:14" s="181" customFormat="1" ht="12.75">
      <c r="A18" s="156">
        <v>11</v>
      </c>
      <c r="B18" s="212"/>
      <c r="C18" s="201" t="str">
        <f>'ENTRY LIST 2'!C18</f>
        <v>B</v>
      </c>
      <c r="D18" s="201" t="str">
        <f>'ENTRY LIST 2'!D18</f>
        <v>POUSSIN</v>
      </c>
      <c r="E18" s="201" t="str">
        <f>'ENTRY LIST 2'!E18</f>
        <v>HANZAL</v>
      </c>
      <c r="F18" s="201" t="str">
        <f>'ENTRY LIST 2'!F18</f>
        <v>Krystof</v>
      </c>
      <c r="G18" s="201" t="str">
        <f>'ENTRY LIST 2'!G18</f>
        <v>CZECH</v>
      </c>
      <c r="H18" s="201">
        <f>'ENTRY LIST 2'!H18</f>
        <v>2003</v>
      </c>
      <c r="I18" s="201" t="str">
        <f>'ENTRY LIST 2'!I18</f>
        <v>420-09510</v>
      </c>
      <c r="J18" s="201" t="str">
        <f>'ENTRY LIST 2'!J18</f>
        <v>Monty/20"</v>
      </c>
      <c r="K18" s="213"/>
      <c r="L18" s="213"/>
      <c r="M18" s="213"/>
      <c r="N18" s="214">
        <f t="shared" si="0"/>
        <v>0</v>
      </c>
    </row>
    <row r="19" spans="1:14" s="181" customFormat="1" ht="12.75">
      <c r="A19" s="156">
        <v>12</v>
      </c>
      <c r="B19" s="212"/>
      <c r="C19" s="201" t="str">
        <f>'ENTRY LIST 2'!C19</f>
        <v>B</v>
      </c>
      <c r="D19" s="201" t="str">
        <f>'ENTRY LIST 2'!D19</f>
        <v>POUSSIN</v>
      </c>
      <c r="E19" s="201" t="str">
        <f>'ENTRY LIST 2'!E19</f>
        <v>MALEK</v>
      </c>
      <c r="F19" s="201" t="str">
        <f>'ENTRY LIST 2'!F19</f>
        <v>Rostislav</v>
      </c>
      <c r="G19" s="201" t="str">
        <f>'ENTRY LIST 2'!G19</f>
        <v>CZECH</v>
      </c>
      <c r="H19" s="201">
        <f>'ENTRY LIST 2'!H19</f>
        <v>2004</v>
      </c>
      <c r="I19" s="201" t="str">
        <f>'ENTRY LIST 2'!I19</f>
        <v>420-09518</v>
      </c>
      <c r="J19" s="201" t="str">
        <f>'ENTRY LIST 2'!J19</f>
        <v>Koxx/20"</v>
      </c>
      <c r="K19" s="213"/>
      <c r="L19" s="213"/>
      <c r="M19" s="213"/>
      <c r="N19" s="214">
        <f t="shared" si="0"/>
        <v>0</v>
      </c>
    </row>
    <row r="20" spans="1:14" s="181" customFormat="1" ht="12.75">
      <c r="A20" s="156">
        <v>13</v>
      </c>
      <c r="B20" s="212"/>
      <c r="C20" s="201" t="str">
        <f>'ENTRY LIST 2'!C20</f>
        <v>B</v>
      </c>
      <c r="D20" s="201" t="str">
        <f>'ENTRY LIST 2'!D20</f>
        <v>POUSSIN</v>
      </c>
      <c r="E20" s="201" t="str">
        <f>'ENTRY LIST 2'!E20</f>
        <v>VEPREK</v>
      </c>
      <c r="F20" s="201" t="str">
        <f>'ENTRY LIST 2'!F20</f>
        <v>Tomas</v>
      </c>
      <c r="G20" s="201" t="str">
        <f>'ENTRY LIST 2'!G20</f>
        <v>CZECH</v>
      </c>
      <c r="H20" s="201">
        <f>'ENTRY LIST 2'!H20</f>
        <v>2003</v>
      </c>
      <c r="I20" s="201" t="str">
        <f>'ENTRY LIST 2'!I20</f>
        <v>420-09517</v>
      </c>
      <c r="J20" s="201" t="str">
        <f>'ENTRY LIST 2'!J20</f>
        <v>Monty/20"</v>
      </c>
      <c r="K20" s="213"/>
      <c r="L20" s="213"/>
      <c r="M20" s="213"/>
      <c r="N20" s="214">
        <f t="shared" si="0"/>
        <v>0</v>
      </c>
    </row>
    <row r="21" spans="1:14" s="181" customFormat="1" ht="12.75">
      <c r="A21" s="156">
        <v>14</v>
      </c>
      <c r="B21" s="212"/>
      <c r="C21" s="201" t="str">
        <f>'ENTRY LIST 2'!C21</f>
        <v>B</v>
      </c>
      <c r="D21" s="201" t="str">
        <f>'ENTRY LIST 2'!D21</f>
        <v>POUSSIN</v>
      </c>
      <c r="E21" s="201" t="str">
        <f>'ENTRY LIST 2'!E21</f>
        <v>BOUSSUGUE</v>
      </c>
      <c r="F21" s="201" t="str">
        <f>'ENTRY LIST 2'!F21</f>
        <v>Armand</v>
      </c>
      <c r="G21" s="201" t="str">
        <f>'ENTRY LIST 2'!G21</f>
        <v>FRANCE</v>
      </c>
      <c r="H21" s="201">
        <f>'ENTRY LIST 2'!H21</f>
        <v>2004</v>
      </c>
      <c r="I21" s="201" t="str">
        <f>'ENTRY LIST 2'!I21</f>
        <v>033-00037</v>
      </c>
      <c r="J21" s="201" t="str">
        <f>'ENTRY LIST 2'!J21</f>
        <v>Monty/20"</v>
      </c>
      <c r="K21" s="213"/>
      <c r="L21" s="213"/>
      <c r="M21" s="213"/>
      <c r="N21" s="214">
        <f t="shared" si="0"/>
        <v>0</v>
      </c>
    </row>
    <row r="22" spans="1:14" s="181" customFormat="1" ht="12.75">
      <c r="A22" s="156">
        <v>15</v>
      </c>
      <c r="B22" s="212"/>
      <c r="C22" s="201" t="str">
        <f>'ENTRY LIST 2'!C22</f>
        <v>B</v>
      </c>
      <c r="D22" s="201" t="str">
        <f>'ENTRY LIST 2'!D22</f>
        <v>POUSSIN</v>
      </c>
      <c r="E22" s="201" t="str">
        <f>'ENTRY LIST 2'!E22</f>
        <v>LARRIEU</v>
      </c>
      <c r="F22" s="201" t="str">
        <f>'ENTRY LIST 2'!F22</f>
        <v>Mathis</v>
      </c>
      <c r="G22" s="201" t="str">
        <f>'ENTRY LIST 2'!G22</f>
        <v>FRANCE</v>
      </c>
      <c r="H22" s="201">
        <f>'ENTRY LIST 2'!H22</f>
        <v>2005</v>
      </c>
      <c r="I22" s="201" t="str">
        <f>'ENTRY LIST 2'!I22</f>
        <v>033-00038</v>
      </c>
      <c r="J22" s="201" t="str">
        <f>'ENTRY LIST 2'!J22</f>
        <v>Monty/16"</v>
      </c>
      <c r="K22" s="213"/>
      <c r="L22" s="213"/>
      <c r="M22" s="213"/>
      <c r="N22" s="214">
        <f t="shared" si="0"/>
        <v>0</v>
      </c>
    </row>
    <row r="23" spans="1:14" s="181" customFormat="1" ht="12.75">
      <c r="A23" s="156">
        <v>16</v>
      </c>
      <c r="B23" s="212"/>
      <c r="C23" s="201" t="str">
        <f>'ENTRY LIST 2'!C23</f>
        <v>B</v>
      </c>
      <c r="D23" s="201" t="str">
        <f>'ENTRY LIST 2'!D23</f>
        <v>POUSSIN</v>
      </c>
      <c r="E23" s="201" t="str">
        <f>'ENTRY LIST 2'!E23</f>
        <v>SERIEYS</v>
      </c>
      <c r="F23" s="201" t="str">
        <f>'ENTRY LIST 2'!F23</f>
        <v>Hugo</v>
      </c>
      <c r="G23" s="201" t="str">
        <f>'ENTRY LIST 2'!G23</f>
        <v>FRANCE</v>
      </c>
      <c r="H23" s="201">
        <f>'ENTRY LIST 2'!H23</f>
        <v>2004</v>
      </c>
      <c r="I23" s="201" t="str">
        <f>'ENTRY LIST 2'!I23</f>
        <v>033-00040</v>
      </c>
      <c r="J23" s="201" t="str">
        <f>'ENTRY LIST 2'!J23</f>
        <v>Monty/20"</v>
      </c>
      <c r="K23" s="213"/>
      <c r="L23" s="213"/>
      <c r="M23" s="213"/>
      <c r="N23" s="214">
        <f t="shared" si="0"/>
        <v>0</v>
      </c>
    </row>
    <row r="24" spans="1:14" s="181" customFormat="1" ht="12.75">
      <c r="A24" s="156">
        <v>17</v>
      </c>
      <c r="B24" s="212"/>
      <c r="C24" s="201" t="str">
        <f>'ENTRY LIST 2'!C24</f>
        <v>B</v>
      </c>
      <c r="D24" s="201" t="str">
        <f>'ENTRY LIST 2'!D24</f>
        <v>POUSSIN</v>
      </c>
      <c r="E24" s="201" t="str">
        <f>'ENTRY LIST 2'!E24</f>
        <v>CRESCENZI</v>
      </c>
      <c r="F24" s="201" t="str">
        <f>'ENTRY LIST 2'!F24</f>
        <v>Diego</v>
      </c>
      <c r="G24" s="201" t="str">
        <f>'ENTRY LIST 2'!G24</f>
        <v>ITALY</v>
      </c>
      <c r="H24" s="201">
        <f>'ENTRY LIST 2'!H24</f>
        <v>2003</v>
      </c>
      <c r="I24" s="201" t="str">
        <f>'ENTRY LIST 2'!I24</f>
        <v>039-00101</v>
      </c>
      <c r="J24" s="201" t="str">
        <f>'ENTRY LIST 2'!J24</f>
        <v>Monty 20"</v>
      </c>
      <c r="K24" s="213"/>
      <c r="L24" s="213"/>
      <c r="M24" s="213"/>
      <c r="N24" s="214">
        <f t="shared" si="0"/>
        <v>0</v>
      </c>
    </row>
    <row r="25" spans="1:14" s="181" customFormat="1" ht="12.75">
      <c r="A25" s="156">
        <v>18</v>
      </c>
      <c r="B25" s="212"/>
      <c r="C25" s="201" t="str">
        <f>'ENTRY LIST 2'!C25</f>
        <v>B</v>
      </c>
      <c r="D25" s="201" t="str">
        <f>'ENTRY LIST 2'!D25</f>
        <v>POUSSIN</v>
      </c>
      <c r="E25" s="201" t="str">
        <f>'ENTRY LIST 2'!E25</f>
        <v>BONOMELLI</v>
      </c>
      <c r="F25" s="201" t="str">
        <f>'ENTRY LIST 2'!F25</f>
        <v>Alessio</v>
      </c>
      <c r="G25" s="201" t="str">
        <f>'ENTRY LIST 2'!G25</f>
        <v>ITALY</v>
      </c>
      <c r="H25" s="201">
        <f>'ENTRY LIST 2'!H25</f>
        <v>2004</v>
      </c>
      <c r="I25" s="201" t="str">
        <f>'ENTRY LIST 2'!I25</f>
        <v>039-00111</v>
      </c>
      <c r="J25" s="201" t="str">
        <f>'ENTRY LIST 2'!J25</f>
        <v>Monty 20"</v>
      </c>
      <c r="K25" s="213"/>
      <c r="L25" s="213"/>
      <c r="M25" s="213"/>
      <c r="N25" s="214">
        <f t="shared" si="0"/>
        <v>0</v>
      </c>
    </row>
    <row r="26" spans="1:14" s="181" customFormat="1" ht="12.75">
      <c r="A26" s="156">
        <v>19</v>
      </c>
      <c r="B26" s="212"/>
      <c r="C26" s="201" t="str">
        <f>'ENTRY LIST 2'!C26</f>
        <v>B</v>
      </c>
      <c r="D26" s="201" t="str">
        <f>'ENTRY LIST 2'!D26</f>
        <v>POUSSIN</v>
      </c>
      <c r="E26" s="201" t="str">
        <f>'ENTRY LIST 2'!E26</f>
        <v>PASINETTI</v>
      </c>
      <c r="F26" s="201" t="str">
        <f>'ENTRY LIST 2'!F26</f>
        <v>Mirko</v>
      </c>
      <c r="G26" s="201" t="str">
        <f>'ENTRY LIST 2'!G26</f>
        <v>ITALY</v>
      </c>
      <c r="H26" s="201">
        <f>'ENTRY LIST 2'!H26</f>
        <v>2003</v>
      </c>
      <c r="I26" s="201" t="str">
        <f>'ENTRY LIST 2'!I26</f>
        <v>039-00125</v>
      </c>
      <c r="J26" s="201" t="str">
        <f>'ENTRY LIST 2'!J26</f>
        <v>Monty 20"</v>
      </c>
      <c r="K26" s="213"/>
      <c r="L26" s="213"/>
      <c r="M26" s="213"/>
      <c r="N26" s="214">
        <f t="shared" si="0"/>
        <v>0</v>
      </c>
    </row>
    <row r="27" spans="1:14" s="181" customFormat="1" ht="12.75">
      <c r="A27" s="156">
        <v>20</v>
      </c>
      <c r="B27" s="212"/>
      <c r="C27" s="201" t="str">
        <f>'ENTRY LIST 2'!C27</f>
        <v>B</v>
      </c>
      <c r="D27" s="201" t="str">
        <f>'ENTRY LIST 2'!D27</f>
        <v>POUSSIN</v>
      </c>
      <c r="E27" s="201" t="str">
        <f>'ENTRY LIST 2'!E27</f>
        <v>IKEDA</v>
      </c>
      <c r="F27" s="201" t="str">
        <f>'ENTRY LIST 2'!F27</f>
        <v>Riki</v>
      </c>
      <c r="G27" s="201" t="str">
        <f>'ENTRY LIST 2'!G27</f>
        <v>JAPAN</v>
      </c>
      <c r="H27" s="201">
        <f>'ENTRY LIST 2'!H27</f>
        <v>2003</v>
      </c>
      <c r="I27" s="201" t="str">
        <f>'ENTRY LIST 2'!I27</f>
        <v>081-40001</v>
      </c>
      <c r="J27" s="201" t="str">
        <f>'ENTRY LIST 2'!J27</f>
        <v>Monty/20"</v>
      </c>
      <c r="K27" s="213"/>
      <c r="L27" s="213"/>
      <c r="M27" s="213"/>
      <c r="N27" s="214">
        <f t="shared" si="0"/>
        <v>0</v>
      </c>
    </row>
    <row r="28" spans="1:14" s="181" customFormat="1" ht="12.75">
      <c r="A28" s="156">
        <v>21</v>
      </c>
      <c r="B28" s="212"/>
      <c r="C28" s="201" t="str">
        <f>'ENTRY LIST 2'!C28</f>
        <v>B</v>
      </c>
      <c r="D28" s="201" t="str">
        <f>'ENTRY LIST 2'!D28</f>
        <v>POUSSIN</v>
      </c>
      <c r="E28" s="201" t="str">
        <f>'ENTRY LIST 2'!E28</f>
        <v>ZAERA GISBERT</v>
      </c>
      <c r="F28" s="201" t="str">
        <f>'ENTRY LIST 2'!F28</f>
        <v>Javier</v>
      </c>
      <c r="G28" s="201" t="str">
        <f>'ENTRY LIST 2'!G28</f>
        <v>SPAIN</v>
      </c>
      <c r="H28" s="201">
        <f>'ENTRY LIST 2'!H28</f>
        <v>2003</v>
      </c>
      <c r="I28" s="201" t="str">
        <f>'ENTRY LIST 2'!I28</f>
        <v>034-44077</v>
      </c>
      <c r="J28" s="201" t="str">
        <f>'ENTRY LIST 2'!J28</f>
        <v>Monty/20"</v>
      </c>
      <c r="K28" s="213"/>
      <c r="L28" s="213"/>
      <c r="M28" s="213"/>
      <c r="N28" s="214">
        <f t="shared" si="0"/>
        <v>0</v>
      </c>
    </row>
    <row r="29" spans="1:14" s="181" customFormat="1" ht="12.75">
      <c r="A29" s="156">
        <v>22</v>
      </c>
      <c r="B29" s="212"/>
      <c r="C29" s="201" t="str">
        <f>'ENTRY LIST 2'!C29</f>
        <v>B</v>
      </c>
      <c r="D29" s="201" t="str">
        <f>'ENTRY LIST 2'!D29</f>
        <v>POUSSIN</v>
      </c>
      <c r="E29" s="201" t="str">
        <f>'ENTRY LIST 2'!E29</f>
        <v>RICHART MARTIN</v>
      </c>
      <c r="F29" s="201" t="str">
        <f>'ENTRY LIST 2'!F29</f>
        <v>Eduardo</v>
      </c>
      <c r="G29" s="201" t="str">
        <f>'ENTRY LIST 2'!G29</f>
        <v>SPAIN</v>
      </c>
      <c r="H29" s="201">
        <f>'ENTRY LIST 2'!H29</f>
        <v>2004</v>
      </c>
      <c r="I29" s="201" t="str">
        <f>'ENTRY LIST 2'!I29</f>
        <v>034-28093</v>
      </c>
      <c r="J29" s="201" t="str">
        <f>'ENTRY LIST 2'!J29</f>
        <v>Because/20"</v>
      </c>
      <c r="K29" s="213"/>
      <c r="L29" s="213"/>
      <c r="M29" s="213"/>
      <c r="N29" s="214">
        <f t="shared" si="0"/>
        <v>0</v>
      </c>
    </row>
    <row r="30" spans="1:14" s="181" customFormat="1" ht="12.75">
      <c r="A30" s="156">
        <v>23</v>
      </c>
      <c r="B30" s="212"/>
      <c r="C30" s="201" t="str">
        <f>'ENTRY LIST 2'!C30</f>
        <v>B</v>
      </c>
      <c r="D30" s="201" t="str">
        <f>'ENTRY LIST 2'!D30</f>
        <v>POUSSIN</v>
      </c>
      <c r="E30" s="201" t="str">
        <f>'ENTRY LIST 2'!E30</f>
        <v>RIAU SOLE</v>
      </c>
      <c r="F30" s="201" t="str">
        <f>'ENTRY LIST 2'!F30</f>
        <v>Didac</v>
      </c>
      <c r="G30" s="201" t="str">
        <f>'ENTRY LIST 2'!G30</f>
        <v>SPAIN</v>
      </c>
      <c r="H30" s="201">
        <f>'ENTRY LIST 2'!H30</f>
        <v>2004</v>
      </c>
      <c r="I30" s="201" t="str">
        <f>'ENTRY LIST 2'!I30</f>
        <v>034-50021</v>
      </c>
      <c r="J30" s="201" t="str">
        <f>'ENTRY LIST 2'!J30</f>
        <v>Monty/20"</v>
      </c>
      <c r="K30" s="213"/>
      <c r="L30" s="213"/>
      <c r="M30" s="213"/>
      <c r="N30" s="214">
        <f t="shared" si="0"/>
        <v>0</v>
      </c>
    </row>
    <row r="31" spans="1:14" s="181" customFormat="1" ht="12.75">
      <c r="A31" s="156">
        <v>24</v>
      </c>
      <c r="B31" s="212"/>
      <c r="C31" s="201" t="str">
        <f>'ENTRY LIST 2'!C31</f>
        <v>B</v>
      </c>
      <c r="D31" s="201" t="str">
        <f>'ENTRY LIST 2'!D31</f>
        <v>POUSSIN</v>
      </c>
      <c r="E31" s="201">
        <f>'ENTRY LIST 2'!E31</f>
        <v>0</v>
      </c>
      <c r="F31" s="201">
        <f>'ENTRY LIST 2'!F31</f>
        <v>0</v>
      </c>
      <c r="G31" s="201">
        <f>'ENTRY LIST 2'!G31</f>
        <v>0</v>
      </c>
      <c r="H31" s="201">
        <f>'ENTRY LIST 2'!H31</f>
        <v>0</v>
      </c>
      <c r="I31" s="201">
        <f>'ENTRY LIST 2'!I31</f>
        <v>0</v>
      </c>
      <c r="J31" s="201">
        <f>'ENTRY LIST 2'!J31</f>
        <v>0</v>
      </c>
      <c r="K31" s="213"/>
      <c r="L31" s="213"/>
      <c r="M31" s="213"/>
      <c r="N31" s="214">
        <f t="shared" si="0"/>
        <v>0</v>
      </c>
    </row>
    <row r="32" spans="1:14" s="181" customFormat="1" ht="12.75">
      <c r="A32" s="156">
        <v>25</v>
      </c>
      <c r="B32" s="212"/>
      <c r="C32" s="201" t="str">
        <f>'ENTRY LIST 2'!C32</f>
        <v>B</v>
      </c>
      <c r="D32" s="201" t="str">
        <f>'ENTRY LIST 2'!D32</f>
        <v>POUSSIN</v>
      </c>
      <c r="E32" s="201">
        <f>'ENTRY LIST 2'!E32</f>
        <v>0</v>
      </c>
      <c r="F32" s="201">
        <f>'ENTRY LIST 2'!F32</f>
        <v>0</v>
      </c>
      <c r="G32" s="201">
        <f>'ENTRY LIST 2'!G32</f>
        <v>0</v>
      </c>
      <c r="H32" s="201">
        <f>'ENTRY LIST 2'!H32</f>
        <v>0</v>
      </c>
      <c r="I32" s="201">
        <f>'ENTRY LIST 2'!I32</f>
        <v>0</v>
      </c>
      <c r="J32" s="201">
        <f>'ENTRY LIST 2'!J32</f>
        <v>0</v>
      </c>
      <c r="K32" s="213"/>
      <c r="L32" s="213"/>
      <c r="M32" s="213"/>
      <c r="N32" s="214">
        <f t="shared" si="0"/>
        <v>0</v>
      </c>
    </row>
    <row r="33" spans="1:14" s="181" customFormat="1" ht="12.75">
      <c r="A33" s="156">
        <v>26</v>
      </c>
      <c r="B33" s="212"/>
      <c r="C33" s="201" t="str">
        <f>'ENTRY LIST 2'!C33</f>
        <v>B</v>
      </c>
      <c r="D33" s="201" t="str">
        <f>'ENTRY LIST 2'!D33</f>
        <v>POUSSIN</v>
      </c>
      <c r="E33" s="201">
        <f>'ENTRY LIST 2'!E33</f>
        <v>0</v>
      </c>
      <c r="F33" s="201">
        <f>'ENTRY LIST 2'!F33</f>
        <v>0</v>
      </c>
      <c r="G33" s="201">
        <f>'ENTRY LIST 2'!G33</f>
        <v>0</v>
      </c>
      <c r="H33" s="201">
        <f>'ENTRY LIST 2'!H33</f>
        <v>0</v>
      </c>
      <c r="I33" s="201">
        <f>'ENTRY LIST 2'!I33</f>
        <v>0</v>
      </c>
      <c r="J33" s="201">
        <f>'ENTRY LIST 2'!J33</f>
        <v>0</v>
      </c>
      <c r="K33" s="213"/>
      <c r="L33" s="213"/>
      <c r="M33" s="213"/>
      <c r="N33" s="214">
        <f t="shared" si="0"/>
        <v>0</v>
      </c>
    </row>
    <row r="34" spans="1:14" s="181" customFormat="1" ht="12.75">
      <c r="A34" s="156">
        <v>27</v>
      </c>
      <c r="B34" s="212"/>
      <c r="C34" s="201" t="str">
        <f>'ENTRY LIST 2'!C34</f>
        <v>B</v>
      </c>
      <c r="D34" s="201" t="str">
        <f>'ENTRY LIST 2'!D34</f>
        <v>POUSSIN</v>
      </c>
      <c r="E34" s="201">
        <f>'ENTRY LIST 2'!E34</f>
        <v>0</v>
      </c>
      <c r="F34" s="201">
        <f>'ENTRY LIST 2'!F34</f>
        <v>0</v>
      </c>
      <c r="G34" s="201">
        <f>'ENTRY LIST 2'!G34</f>
        <v>0</v>
      </c>
      <c r="H34" s="201">
        <f>'ENTRY LIST 2'!H34</f>
        <v>0</v>
      </c>
      <c r="I34" s="201">
        <f>'ENTRY LIST 2'!I34</f>
        <v>0</v>
      </c>
      <c r="J34" s="201">
        <f>'ENTRY LIST 2'!J34</f>
        <v>0</v>
      </c>
      <c r="K34" s="213"/>
      <c r="L34" s="213"/>
      <c r="M34" s="213"/>
      <c r="N34" s="214">
        <f t="shared" si="0"/>
        <v>0</v>
      </c>
    </row>
    <row r="35" spans="1:14" s="181" customFormat="1" ht="12.75">
      <c r="A35" s="156">
        <v>28</v>
      </c>
      <c r="B35" s="212"/>
      <c r="C35" s="201" t="str">
        <f>'ENTRY LIST 2'!C35</f>
        <v>B</v>
      </c>
      <c r="D35" s="201" t="str">
        <f>'ENTRY LIST 2'!D35</f>
        <v>POUSSIN</v>
      </c>
      <c r="E35" s="201">
        <f>'ENTRY LIST 2'!E35</f>
        <v>0</v>
      </c>
      <c r="F35" s="201">
        <f>'ENTRY LIST 2'!F35</f>
        <v>0</v>
      </c>
      <c r="G35" s="201">
        <f>'ENTRY LIST 2'!G35</f>
        <v>0</v>
      </c>
      <c r="H35" s="201">
        <f>'ENTRY LIST 2'!H35</f>
        <v>0</v>
      </c>
      <c r="I35" s="201">
        <f>'ENTRY LIST 2'!I35</f>
        <v>0</v>
      </c>
      <c r="J35" s="201">
        <f>'ENTRY LIST 2'!J35</f>
        <v>0</v>
      </c>
      <c r="K35" s="213"/>
      <c r="L35" s="213"/>
      <c r="M35" s="213"/>
      <c r="N35" s="214">
        <f t="shared" si="0"/>
        <v>0</v>
      </c>
    </row>
    <row r="36" spans="1:14" s="181" customFormat="1" ht="12.75">
      <c r="A36" s="156">
        <v>29</v>
      </c>
      <c r="B36" s="212"/>
      <c r="C36" s="201" t="str">
        <f>'ENTRY LIST 2'!C36</f>
        <v>B</v>
      </c>
      <c r="D36" s="201" t="str">
        <f>'ENTRY LIST 2'!D36</f>
        <v>POUSSIN</v>
      </c>
      <c r="E36" s="201">
        <f>'ENTRY LIST 2'!E36</f>
        <v>0</v>
      </c>
      <c r="F36" s="201">
        <f>'ENTRY LIST 2'!F36</f>
        <v>0</v>
      </c>
      <c r="G36" s="201">
        <f>'ENTRY LIST 2'!G36</f>
        <v>0</v>
      </c>
      <c r="H36" s="201">
        <f>'ENTRY LIST 2'!H36</f>
        <v>0</v>
      </c>
      <c r="I36" s="201">
        <f>'ENTRY LIST 2'!I36</f>
        <v>0</v>
      </c>
      <c r="J36" s="201">
        <f>'ENTRY LIST 2'!J36</f>
        <v>0</v>
      </c>
      <c r="K36" s="213"/>
      <c r="L36" s="213"/>
      <c r="M36" s="213"/>
      <c r="N36" s="214">
        <f t="shared" si="0"/>
        <v>0</v>
      </c>
    </row>
    <row r="37" spans="1:14" s="181" customFormat="1" ht="12.75">
      <c r="A37" s="156">
        <v>30</v>
      </c>
      <c r="B37" s="212"/>
      <c r="C37" s="201" t="str">
        <f>'ENTRY LIST 2'!C37</f>
        <v>B</v>
      </c>
      <c r="D37" s="201" t="str">
        <f>'ENTRY LIST 2'!D37</f>
        <v>POUSSIN</v>
      </c>
      <c r="E37" s="201">
        <f>'ENTRY LIST 2'!E37</f>
        <v>0</v>
      </c>
      <c r="F37" s="201">
        <f>'ENTRY LIST 2'!F37</f>
        <v>0</v>
      </c>
      <c r="G37" s="201">
        <f>'ENTRY LIST 2'!G37</f>
        <v>0</v>
      </c>
      <c r="H37" s="201">
        <f>'ENTRY LIST 2'!H37</f>
        <v>0</v>
      </c>
      <c r="I37" s="201">
        <f>'ENTRY LIST 2'!I37</f>
        <v>0</v>
      </c>
      <c r="J37" s="201">
        <f>'ENTRY LIST 2'!J37</f>
        <v>0</v>
      </c>
      <c r="K37" s="213"/>
      <c r="L37" s="213"/>
      <c r="M37" s="213"/>
      <c r="N37" s="214">
        <f t="shared" si="0"/>
        <v>0</v>
      </c>
    </row>
    <row r="38" spans="1:14" s="181" customFormat="1" ht="12.75">
      <c r="A38" s="156">
        <v>31</v>
      </c>
      <c r="B38" s="212"/>
      <c r="C38" s="201" t="str">
        <f>'ENTRY LIST 2'!C38</f>
        <v>B</v>
      </c>
      <c r="D38" s="201" t="str">
        <f>'ENTRY LIST 2'!D38</f>
        <v>POUSSIN</v>
      </c>
      <c r="E38" s="201">
        <f>'ENTRY LIST 2'!E38</f>
        <v>0</v>
      </c>
      <c r="F38" s="201">
        <f>'ENTRY LIST 2'!F38</f>
        <v>0</v>
      </c>
      <c r="G38" s="201">
        <f>'ENTRY LIST 2'!G38</f>
        <v>0</v>
      </c>
      <c r="H38" s="201">
        <f>'ENTRY LIST 2'!H38</f>
        <v>0</v>
      </c>
      <c r="I38" s="201">
        <f>'ENTRY LIST 2'!I38</f>
        <v>0</v>
      </c>
      <c r="J38" s="201">
        <f>'ENTRY LIST 2'!J38</f>
        <v>0</v>
      </c>
      <c r="K38" s="213"/>
      <c r="L38" s="213"/>
      <c r="M38" s="213"/>
      <c r="N38" s="214">
        <f t="shared" si="0"/>
        <v>0</v>
      </c>
    </row>
    <row r="39" spans="1:14" s="181" customFormat="1" ht="12.75">
      <c r="A39" s="156">
        <v>32</v>
      </c>
      <c r="B39" s="212"/>
      <c r="C39" s="201" t="str">
        <f>'ENTRY LIST 2'!C39</f>
        <v>B</v>
      </c>
      <c r="D39" s="201" t="str">
        <f>'ENTRY LIST 2'!D39</f>
        <v>POUSSIN</v>
      </c>
      <c r="E39" s="201">
        <f>'ENTRY LIST 2'!E39</f>
        <v>0</v>
      </c>
      <c r="F39" s="201">
        <f>'ENTRY LIST 2'!F39</f>
        <v>0</v>
      </c>
      <c r="G39" s="201">
        <f>'ENTRY LIST 2'!G39</f>
        <v>0</v>
      </c>
      <c r="H39" s="201">
        <f>'ENTRY LIST 2'!H39</f>
        <v>0</v>
      </c>
      <c r="I39" s="201">
        <f>'ENTRY LIST 2'!I39</f>
        <v>0</v>
      </c>
      <c r="J39" s="201">
        <f>'ENTRY LIST 2'!J39</f>
        <v>0</v>
      </c>
      <c r="K39" s="213"/>
      <c r="L39" s="213"/>
      <c r="M39" s="213"/>
      <c r="N39" s="214">
        <f t="shared" si="0"/>
        <v>0</v>
      </c>
    </row>
    <row r="40" spans="1:14" s="181" customFormat="1" ht="12.75">
      <c r="A40" s="156">
        <v>33</v>
      </c>
      <c r="B40" s="212"/>
      <c r="C40" s="201" t="str">
        <f>'ENTRY LIST 2'!C40</f>
        <v>B</v>
      </c>
      <c r="D40" s="201" t="str">
        <f>'ENTRY LIST 2'!D40</f>
        <v>POUSSIN</v>
      </c>
      <c r="E40" s="201">
        <f>'ENTRY LIST 2'!E40</f>
        <v>0</v>
      </c>
      <c r="F40" s="201">
        <f>'ENTRY LIST 2'!F40</f>
        <v>0</v>
      </c>
      <c r="G40" s="201">
        <f>'ENTRY LIST 2'!G40</f>
        <v>0</v>
      </c>
      <c r="H40" s="201">
        <f>'ENTRY LIST 2'!H40</f>
        <v>0</v>
      </c>
      <c r="I40" s="201">
        <f>'ENTRY LIST 2'!I40</f>
        <v>0</v>
      </c>
      <c r="J40" s="201">
        <f>'ENTRY LIST 2'!J40</f>
        <v>0</v>
      </c>
      <c r="K40" s="213"/>
      <c r="L40" s="213"/>
      <c r="M40" s="213"/>
      <c r="N40" s="214">
        <f aca="true" t="shared" si="1" ref="N40:N57">SUM(K40:M40)</f>
        <v>0</v>
      </c>
    </row>
    <row r="41" spans="1:14" s="181" customFormat="1" ht="12.75">
      <c r="A41" s="156">
        <v>34</v>
      </c>
      <c r="B41" s="212"/>
      <c r="C41" s="201" t="str">
        <f>'ENTRY LIST 2'!C41</f>
        <v>B</v>
      </c>
      <c r="D41" s="201" t="str">
        <f>'ENTRY LIST 2'!D41</f>
        <v>POUSSIN</v>
      </c>
      <c r="E41" s="201">
        <f>'ENTRY LIST 2'!E41</f>
        <v>0</v>
      </c>
      <c r="F41" s="201">
        <f>'ENTRY LIST 2'!F41</f>
        <v>0</v>
      </c>
      <c r="G41" s="201">
        <f>'ENTRY LIST 2'!G41</f>
        <v>0</v>
      </c>
      <c r="H41" s="201">
        <f>'ENTRY LIST 2'!H41</f>
        <v>0</v>
      </c>
      <c r="I41" s="201">
        <f>'ENTRY LIST 2'!I41</f>
        <v>0</v>
      </c>
      <c r="J41" s="201">
        <f>'ENTRY LIST 2'!J41</f>
        <v>0</v>
      </c>
      <c r="K41" s="213"/>
      <c r="L41" s="213"/>
      <c r="M41" s="213"/>
      <c r="N41" s="214">
        <f t="shared" si="1"/>
        <v>0</v>
      </c>
    </row>
    <row r="42" spans="1:14" s="181" customFormat="1" ht="12.75">
      <c r="A42" s="156">
        <v>35</v>
      </c>
      <c r="B42" s="212"/>
      <c r="C42" s="201" t="str">
        <f>'ENTRY LIST 2'!C42</f>
        <v>B</v>
      </c>
      <c r="D42" s="201" t="str">
        <f>'ENTRY LIST 2'!D42</f>
        <v>POUSSIN</v>
      </c>
      <c r="E42" s="201">
        <f>'ENTRY LIST 2'!E42</f>
        <v>0</v>
      </c>
      <c r="F42" s="201">
        <f>'ENTRY LIST 2'!F42</f>
        <v>0</v>
      </c>
      <c r="G42" s="201">
        <f>'ENTRY LIST 2'!G42</f>
        <v>0</v>
      </c>
      <c r="H42" s="201">
        <f>'ENTRY LIST 2'!H42</f>
        <v>0</v>
      </c>
      <c r="I42" s="201">
        <f>'ENTRY LIST 2'!I42</f>
        <v>0</v>
      </c>
      <c r="J42" s="201">
        <f>'ENTRY LIST 2'!J42</f>
        <v>0</v>
      </c>
      <c r="K42" s="213"/>
      <c r="L42" s="213"/>
      <c r="M42" s="213"/>
      <c r="N42" s="214">
        <f t="shared" si="1"/>
        <v>0</v>
      </c>
    </row>
    <row r="43" spans="1:14" s="181" customFormat="1" ht="12.75">
      <c r="A43" s="156">
        <v>36</v>
      </c>
      <c r="B43" s="212"/>
      <c r="C43" s="201" t="str">
        <f>'ENTRY LIST 2'!C43</f>
        <v>B</v>
      </c>
      <c r="D43" s="201" t="str">
        <f>'ENTRY LIST 2'!D43</f>
        <v>POUSSIN</v>
      </c>
      <c r="E43" s="201">
        <f>'ENTRY LIST 2'!E43</f>
        <v>0</v>
      </c>
      <c r="F43" s="201">
        <f>'ENTRY LIST 2'!F43</f>
        <v>0</v>
      </c>
      <c r="G43" s="201">
        <f>'ENTRY LIST 2'!G43</f>
        <v>0</v>
      </c>
      <c r="H43" s="201">
        <f>'ENTRY LIST 2'!H43</f>
        <v>0</v>
      </c>
      <c r="I43" s="201">
        <f>'ENTRY LIST 2'!I43</f>
        <v>0</v>
      </c>
      <c r="J43" s="201">
        <f>'ENTRY LIST 2'!J43</f>
        <v>0</v>
      </c>
      <c r="K43" s="213"/>
      <c r="L43" s="213"/>
      <c r="M43" s="213"/>
      <c r="N43" s="214">
        <f t="shared" si="1"/>
        <v>0</v>
      </c>
    </row>
    <row r="44" spans="1:14" s="181" customFormat="1" ht="12.75">
      <c r="A44" s="156">
        <v>37</v>
      </c>
      <c r="B44" s="212"/>
      <c r="C44" s="201" t="str">
        <f>'ENTRY LIST 2'!C44</f>
        <v>B</v>
      </c>
      <c r="D44" s="201" t="str">
        <f>'ENTRY LIST 2'!D44</f>
        <v>POUSSIN</v>
      </c>
      <c r="E44" s="201">
        <f>'ENTRY LIST 2'!E44</f>
        <v>0</v>
      </c>
      <c r="F44" s="201">
        <f>'ENTRY LIST 2'!F44</f>
        <v>0</v>
      </c>
      <c r="G44" s="201">
        <f>'ENTRY LIST 2'!G44</f>
        <v>0</v>
      </c>
      <c r="H44" s="201">
        <f>'ENTRY LIST 2'!H44</f>
        <v>0</v>
      </c>
      <c r="I44" s="201">
        <f>'ENTRY LIST 2'!I44</f>
        <v>0</v>
      </c>
      <c r="J44" s="201">
        <f>'ENTRY LIST 2'!J44</f>
        <v>0</v>
      </c>
      <c r="K44" s="213"/>
      <c r="L44" s="213"/>
      <c r="M44" s="213"/>
      <c r="N44" s="214">
        <f t="shared" si="1"/>
        <v>0</v>
      </c>
    </row>
    <row r="45" spans="1:14" s="181" customFormat="1" ht="12.75">
      <c r="A45" s="156">
        <v>38</v>
      </c>
      <c r="B45" s="212"/>
      <c r="C45" s="201" t="str">
        <f>'ENTRY LIST 2'!C45</f>
        <v>B</v>
      </c>
      <c r="D45" s="201" t="str">
        <f>'ENTRY LIST 2'!D45</f>
        <v>POUSSIN</v>
      </c>
      <c r="E45" s="201">
        <f>'ENTRY LIST 2'!E45</f>
        <v>0</v>
      </c>
      <c r="F45" s="201">
        <f>'ENTRY LIST 2'!F45</f>
        <v>0</v>
      </c>
      <c r="G45" s="201">
        <f>'ENTRY LIST 2'!G45</f>
        <v>0</v>
      </c>
      <c r="H45" s="201">
        <f>'ENTRY LIST 2'!H45</f>
        <v>0</v>
      </c>
      <c r="I45" s="201">
        <f>'ENTRY LIST 2'!I45</f>
        <v>0</v>
      </c>
      <c r="J45" s="201">
        <f>'ENTRY LIST 2'!J45</f>
        <v>0</v>
      </c>
      <c r="K45" s="213"/>
      <c r="L45" s="213"/>
      <c r="M45" s="213"/>
      <c r="N45" s="214">
        <f t="shared" si="1"/>
        <v>0</v>
      </c>
    </row>
    <row r="46" spans="1:14" s="181" customFormat="1" ht="12.75">
      <c r="A46" s="156">
        <v>39</v>
      </c>
      <c r="B46" s="212"/>
      <c r="C46" s="201" t="str">
        <f>'ENTRY LIST 2'!C46</f>
        <v>B</v>
      </c>
      <c r="D46" s="201" t="str">
        <f>'ENTRY LIST 2'!D46</f>
        <v>POUSSIN</v>
      </c>
      <c r="E46" s="201">
        <f>'ENTRY LIST 2'!E46</f>
        <v>0</v>
      </c>
      <c r="F46" s="201">
        <f>'ENTRY LIST 2'!F46</f>
        <v>0</v>
      </c>
      <c r="G46" s="201">
        <f>'ENTRY LIST 2'!G46</f>
        <v>0</v>
      </c>
      <c r="H46" s="201">
        <f>'ENTRY LIST 2'!H46</f>
        <v>0</v>
      </c>
      <c r="I46" s="201">
        <f>'ENTRY LIST 2'!I46</f>
        <v>0</v>
      </c>
      <c r="J46" s="201">
        <f>'ENTRY LIST 2'!J46</f>
        <v>0</v>
      </c>
      <c r="K46" s="213"/>
      <c r="L46" s="213"/>
      <c r="M46" s="213"/>
      <c r="N46" s="214">
        <f t="shared" si="1"/>
        <v>0</v>
      </c>
    </row>
    <row r="47" spans="1:14" s="181" customFormat="1" ht="12.75">
      <c r="A47" s="156">
        <v>40</v>
      </c>
      <c r="B47" s="212"/>
      <c r="C47" s="201" t="str">
        <f>'ENTRY LIST 2'!C47</f>
        <v>B</v>
      </c>
      <c r="D47" s="201" t="str">
        <f>'ENTRY LIST 2'!D47</f>
        <v>POUSSIN</v>
      </c>
      <c r="E47" s="201">
        <f>'ENTRY LIST 2'!E47</f>
        <v>0</v>
      </c>
      <c r="F47" s="201">
        <f>'ENTRY LIST 2'!F47</f>
        <v>0</v>
      </c>
      <c r="G47" s="201">
        <f>'ENTRY LIST 2'!G47</f>
        <v>0</v>
      </c>
      <c r="H47" s="201">
        <f>'ENTRY LIST 2'!H47</f>
        <v>0</v>
      </c>
      <c r="I47" s="201">
        <f>'ENTRY LIST 2'!I47</f>
        <v>0</v>
      </c>
      <c r="J47" s="201">
        <f>'ENTRY LIST 2'!J47</f>
        <v>0</v>
      </c>
      <c r="K47" s="213"/>
      <c r="L47" s="213"/>
      <c r="M47" s="213"/>
      <c r="N47" s="214">
        <f t="shared" si="1"/>
        <v>0</v>
      </c>
    </row>
    <row r="48" spans="1:14" s="181" customFormat="1" ht="12.75">
      <c r="A48" s="156">
        <v>41</v>
      </c>
      <c r="B48" s="212"/>
      <c r="C48" s="201" t="str">
        <f>'ENTRY LIST 2'!C48</f>
        <v>B</v>
      </c>
      <c r="D48" s="201" t="str">
        <f>'ENTRY LIST 2'!D48</f>
        <v>POUSSIN</v>
      </c>
      <c r="E48" s="201">
        <f>'ENTRY LIST 2'!E48</f>
        <v>0</v>
      </c>
      <c r="F48" s="201">
        <f>'ENTRY LIST 2'!F48</f>
        <v>0</v>
      </c>
      <c r="G48" s="201">
        <f>'ENTRY LIST 2'!G48</f>
        <v>0</v>
      </c>
      <c r="H48" s="201">
        <f>'ENTRY LIST 2'!H48</f>
        <v>0</v>
      </c>
      <c r="I48" s="201">
        <f>'ENTRY LIST 2'!I48</f>
        <v>0</v>
      </c>
      <c r="J48" s="201">
        <f>'ENTRY LIST 2'!J48</f>
        <v>0</v>
      </c>
      <c r="K48" s="213"/>
      <c r="L48" s="213"/>
      <c r="M48" s="213"/>
      <c r="N48" s="214">
        <f t="shared" si="1"/>
        <v>0</v>
      </c>
    </row>
    <row r="49" spans="1:14" s="181" customFormat="1" ht="12.75">
      <c r="A49" s="156">
        <v>42</v>
      </c>
      <c r="B49" s="212"/>
      <c r="C49" s="201" t="str">
        <f>'ENTRY LIST 2'!C49</f>
        <v>B</v>
      </c>
      <c r="D49" s="201" t="str">
        <f>'ENTRY LIST 2'!D49</f>
        <v>POUSSIN</v>
      </c>
      <c r="E49" s="201">
        <f>'ENTRY LIST 2'!E49</f>
        <v>0</v>
      </c>
      <c r="F49" s="201">
        <f>'ENTRY LIST 2'!F49</f>
        <v>0</v>
      </c>
      <c r="G49" s="201">
        <f>'ENTRY LIST 2'!G49</f>
        <v>0</v>
      </c>
      <c r="H49" s="201">
        <f>'ENTRY LIST 2'!H49</f>
        <v>0</v>
      </c>
      <c r="I49" s="201">
        <f>'ENTRY LIST 2'!I49</f>
        <v>0</v>
      </c>
      <c r="J49" s="201">
        <f>'ENTRY LIST 2'!J49</f>
        <v>0</v>
      </c>
      <c r="K49" s="213"/>
      <c r="L49" s="213"/>
      <c r="M49" s="213"/>
      <c r="N49" s="214">
        <f t="shared" si="1"/>
        <v>0</v>
      </c>
    </row>
    <row r="50" spans="1:14" s="181" customFormat="1" ht="12.75">
      <c r="A50" s="156">
        <v>43</v>
      </c>
      <c r="B50" s="212"/>
      <c r="C50" s="201" t="str">
        <f>'ENTRY LIST 2'!C50</f>
        <v>B</v>
      </c>
      <c r="D50" s="201" t="str">
        <f>'ENTRY LIST 2'!D50</f>
        <v>POUSSIN</v>
      </c>
      <c r="E50" s="201">
        <f>'ENTRY LIST 2'!E50</f>
        <v>0</v>
      </c>
      <c r="F50" s="201">
        <f>'ENTRY LIST 2'!F50</f>
        <v>0</v>
      </c>
      <c r="G50" s="201">
        <f>'ENTRY LIST 2'!G50</f>
        <v>0</v>
      </c>
      <c r="H50" s="201">
        <f>'ENTRY LIST 2'!H50</f>
        <v>0</v>
      </c>
      <c r="I50" s="201">
        <f>'ENTRY LIST 2'!I50</f>
        <v>0</v>
      </c>
      <c r="J50" s="201">
        <f>'ENTRY LIST 2'!J50</f>
        <v>0</v>
      </c>
      <c r="K50" s="213"/>
      <c r="L50" s="213"/>
      <c r="M50" s="213"/>
      <c r="N50" s="214">
        <f t="shared" si="1"/>
        <v>0</v>
      </c>
    </row>
    <row r="51" spans="1:14" s="181" customFormat="1" ht="12.75">
      <c r="A51" s="156">
        <v>44</v>
      </c>
      <c r="B51" s="212"/>
      <c r="C51" s="201" t="str">
        <f>'ENTRY LIST 2'!C51</f>
        <v>B</v>
      </c>
      <c r="D51" s="201" t="str">
        <f>'ENTRY LIST 2'!D51</f>
        <v>POUSSIN</v>
      </c>
      <c r="E51" s="201">
        <f>'ENTRY LIST 2'!E51</f>
        <v>0</v>
      </c>
      <c r="F51" s="201">
        <f>'ENTRY LIST 2'!F51</f>
        <v>0</v>
      </c>
      <c r="G51" s="201">
        <f>'ENTRY LIST 2'!G51</f>
        <v>0</v>
      </c>
      <c r="H51" s="201">
        <f>'ENTRY LIST 2'!H51</f>
        <v>0</v>
      </c>
      <c r="I51" s="201">
        <f>'ENTRY LIST 2'!I51</f>
        <v>0</v>
      </c>
      <c r="J51" s="201">
        <f>'ENTRY LIST 2'!J51</f>
        <v>0</v>
      </c>
      <c r="K51" s="213"/>
      <c r="L51" s="213"/>
      <c r="M51" s="213"/>
      <c r="N51" s="214">
        <f t="shared" si="1"/>
        <v>0</v>
      </c>
    </row>
    <row r="52" spans="1:14" s="181" customFormat="1" ht="12.75">
      <c r="A52" s="156">
        <v>45</v>
      </c>
      <c r="B52" s="212"/>
      <c r="C52" s="201" t="str">
        <f>'ENTRY LIST 2'!C52</f>
        <v>B</v>
      </c>
      <c r="D52" s="201" t="str">
        <f>'ENTRY LIST 2'!D52</f>
        <v>POUSSIN</v>
      </c>
      <c r="E52" s="201">
        <f>'ENTRY LIST 2'!E52</f>
        <v>0</v>
      </c>
      <c r="F52" s="201">
        <f>'ENTRY LIST 2'!F52</f>
        <v>0</v>
      </c>
      <c r="G52" s="201">
        <f>'ENTRY LIST 2'!G52</f>
        <v>0</v>
      </c>
      <c r="H52" s="201">
        <f>'ENTRY LIST 2'!H52</f>
        <v>0</v>
      </c>
      <c r="I52" s="201">
        <f>'ENTRY LIST 2'!I52</f>
        <v>0</v>
      </c>
      <c r="J52" s="201">
        <f>'ENTRY LIST 2'!J52</f>
        <v>0</v>
      </c>
      <c r="K52" s="213"/>
      <c r="L52" s="213"/>
      <c r="M52" s="213"/>
      <c r="N52" s="214">
        <f t="shared" si="1"/>
        <v>0</v>
      </c>
    </row>
    <row r="53" spans="1:14" s="181" customFormat="1" ht="12.75">
      <c r="A53" s="156">
        <v>46</v>
      </c>
      <c r="B53" s="212"/>
      <c r="C53" s="201" t="str">
        <f>'ENTRY LIST 2'!C53</f>
        <v>B</v>
      </c>
      <c r="D53" s="201" t="str">
        <f>'ENTRY LIST 2'!D53</f>
        <v>POUSSIN</v>
      </c>
      <c r="E53" s="201">
        <f>'ENTRY LIST 2'!E53</f>
        <v>0</v>
      </c>
      <c r="F53" s="201">
        <f>'ENTRY LIST 2'!F53</f>
        <v>0</v>
      </c>
      <c r="G53" s="201">
        <f>'ENTRY LIST 2'!G53</f>
        <v>0</v>
      </c>
      <c r="H53" s="201">
        <f>'ENTRY LIST 2'!H53</f>
        <v>0</v>
      </c>
      <c r="I53" s="201">
        <f>'ENTRY LIST 2'!I53</f>
        <v>0</v>
      </c>
      <c r="J53" s="201">
        <f>'ENTRY LIST 2'!J53</f>
        <v>0</v>
      </c>
      <c r="K53" s="213"/>
      <c r="L53" s="213"/>
      <c r="M53" s="213"/>
      <c r="N53" s="214">
        <f t="shared" si="1"/>
        <v>0</v>
      </c>
    </row>
    <row r="54" spans="1:14" s="181" customFormat="1" ht="12.75">
      <c r="A54" s="156">
        <v>47</v>
      </c>
      <c r="B54" s="212"/>
      <c r="C54" s="201" t="str">
        <f>'ENTRY LIST 2'!C54</f>
        <v>B</v>
      </c>
      <c r="D54" s="201" t="str">
        <f>'ENTRY LIST 2'!D54</f>
        <v>POUSSIN</v>
      </c>
      <c r="E54" s="201">
        <f>'ENTRY LIST 2'!E54</f>
        <v>0</v>
      </c>
      <c r="F54" s="201">
        <f>'ENTRY LIST 2'!F54</f>
        <v>0</v>
      </c>
      <c r="G54" s="201">
        <f>'ENTRY LIST 2'!G54</f>
        <v>0</v>
      </c>
      <c r="H54" s="201">
        <f>'ENTRY LIST 2'!H54</f>
        <v>0</v>
      </c>
      <c r="I54" s="201">
        <f>'ENTRY LIST 2'!I54</f>
        <v>0</v>
      </c>
      <c r="J54" s="201">
        <f>'ENTRY LIST 2'!J54</f>
        <v>0</v>
      </c>
      <c r="K54" s="213"/>
      <c r="L54" s="213"/>
      <c r="M54" s="213"/>
      <c r="N54" s="214">
        <f t="shared" si="1"/>
        <v>0</v>
      </c>
    </row>
    <row r="55" spans="1:14" s="181" customFormat="1" ht="12.75">
      <c r="A55" s="156">
        <v>48</v>
      </c>
      <c r="B55" s="212"/>
      <c r="C55" s="201" t="str">
        <f>'ENTRY LIST 2'!C55</f>
        <v>B</v>
      </c>
      <c r="D55" s="201" t="str">
        <f>'ENTRY LIST 2'!D55</f>
        <v>POUSSIN</v>
      </c>
      <c r="E55" s="201">
        <f>'ENTRY LIST 2'!E55</f>
        <v>0</v>
      </c>
      <c r="F55" s="201">
        <f>'ENTRY LIST 2'!F55</f>
        <v>0</v>
      </c>
      <c r="G55" s="201">
        <f>'ENTRY LIST 2'!G55</f>
        <v>0</v>
      </c>
      <c r="H55" s="201">
        <f>'ENTRY LIST 2'!H55</f>
        <v>0</v>
      </c>
      <c r="I55" s="201">
        <f>'ENTRY LIST 2'!I55</f>
        <v>0</v>
      </c>
      <c r="J55" s="201">
        <f>'ENTRY LIST 2'!J55</f>
        <v>0</v>
      </c>
      <c r="K55" s="213"/>
      <c r="L55" s="213"/>
      <c r="M55" s="213"/>
      <c r="N55" s="214">
        <f t="shared" si="1"/>
        <v>0</v>
      </c>
    </row>
    <row r="56" spans="1:14" s="181" customFormat="1" ht="12.75">
      <c r="A56" s="156">
        <v>49</v>
      </c>
      <c r="B56" s="212"/>
      <c r="C56" s="201" t="str">
        <f>'ENTRY LIST 2'!C56</f>
        <v>B</v>
      </c>
      <c r="D56" s="201" t="str">
        <f>'ENTRY LIST 2'!D56</f>
        <v>POUSSIN</v>
      </c>
      <c r="E56" s="201">
        <f>'ENTRY LIST 2'!E56</f>
        <v>0</v>
      </c>
      <c r="F56" s="201">
        <f>'ENTRY LIST 2'!F56</f>
        <v>0</v>
      </c>
      <c r="G56" s="201">
        <f>'ENTRY LIST 2'!G56</f>
        <v>0</v>
      </c>
      <c r="H56" s="201">
        <f>'ENTRY LIST 2'!H56</f>
        <v>0</v>
      </c>
      <c r="I56" s="201">
        <f>'ENTRY LIST 2'!I56</f>
        <v>0</v>
      </c>
      <c r="J56" s="201">
        <f>'ENTRY LIST 2'!J56</f>
        <v>0</v>
      </c>
      <c r="K56" s="213"/>
      <c r="L56" s="213"/>
      <c r="M56" s="213"/>
      <c r="N56" s="214">
        <f t="shared" si="1"/>
        <v>0</v>
      </c>
    </row>
    <row r="57" spans="1:14" s="181" customFormat="1" ht="12.75">
      <c r="A57" s="156">
        <v>50</v>
      </c>
      <c r="B57" s="212"/>
      <c r="C57" s="201" t="str">
        <f>'ENTRY LIST 2'!C57</f>
        <v>B</v>
      </c>
      <c r="D57" s="201" t="str">
        <f>'ENTRY LIST 2'!D57</f>
        <v>POUSSIN</v>
      </c>
      <c r="E57" s="201">
        <f>'ENTRY LIST 2'!E57</f>
        <v>0</v>
      </c>
      <c r="F57" s="201">
        <f>'ENTRY LIST 2'!F57</f>
        <v>0</v>
      </c>
      <c r="G57" s="201">
        <f>'ENTRY LIST 2'!G57</f>
        <v>0</v>
      </c>
      <c r="H57" s="201">
        <f>'ENTRY LIST 2'!H57</f>
        <v>0</v>
      </c>
      <c r="I57" s="201">
        <f>'ENTRY LIST 2'!I57</f>
        <v>0</v>
      </c>
      <c r="J57" s="201">
        <f>'ENTRY LIST 2'!J57</f>
        <v>0</v>
      </c>
      <c r="K57" s="213"/>
      <c r="L57" s="213"/>
      <c r="M57" s="213"/>
      <c r="N57" s="214">
        <f t="shared" si="1"/>
        <v>0</v>
      </c>
    </row>
    <row r="58" spans="2:14" s="181" customFormat="1" ht="12.75">
      <c r="B58" s="215" t="s">
        <v>183</v>
      </c>
      <c r="C58" s="190"/>
      <c r="D58" s="190"/>
      <c r="F58" s="207"/>
      <c r="G58" s="186"/>
      <c r="H58" s="190"/>
      <c r="I58" s="186"/>
      <c r="J58" s="208"/>
      <c r="K58" s="188"/>
      <c r="L58" s="188"/>
      <c r="M58" s="188"/>
      <c r="N58" s="209"/>
    </row>
    <row r="59" spans="1:14" s="181" customFormat="1" ht="16.5" customHeight="1">
      <c r="A59" s="156" t="s">
        <v>164</v>
      </c>
      <c r="B59" s="198" t="s">
        <v>43</v>
      </c>
      <c r="C59" s="180" t="s">
        <v>176</v>
      </c>
      <c r="D59" s="180" t="s">
        <v>177</v>
      </c>
      <c r="E59" s="210" t="s">
        <v>62</v>
      </c>
      <c r="F59" s="210" t="s">
        <v>45</v>
      </c>
      <c r="G59" s="180" t="s">
        <v>46</v>
      </c>
      <c r="H59" s="180" t="s">
        <v>146</v>
      </c>
      <c r="I59" s="210" t="s">
        <v>47</v>
      </c>
      <c r="J59" s="180" t="s">
        <v>204</v>
      </c>
      <c r="K59" s="198" t="s">
        <v>178</v>
      </c>
      <c r="L59" s="198" t="s">
        <v>258</v>
      </c>
      <c r="M59" s="198" t="s">
        <v>835</v>
      </c>
      <c r="N59" s="211" t="s">
        <v>56</v>
      </c>
    </row>
    <row r="60" spans="1:14" s="181" customFormat="1" ht="12.75">
      <c r="A60" s="156">
        <v>1</v>
      </c>
      <c r="B60" s="212"/>
      <c r="C60" s="201" t="str">
        <f>'ENTRY LIST 2'!C60</f>
        <v>B</v>
      </c>
      <c r="D60" s="201" t="str">
        <f>'ENTRY LIST 2'!D60</f>
        <v>BENJAMIN</v>
      </c>
      <c r="E60" s="201" t="str">
        <f>'ENTRY LIST 2'!E60</f>
        <v>LASSANCE</v>
      </c>
      <c r="F60" s="201" t="str">
        <f>'ENTRY LIST 2'!F60</f>
        <v>Roman</v>
      </c>
      <c r="G60" s="201" t="str">
        <f>'ENTRY LIST 2'!G60</f>
        <v>BELGIUM</v>
      </c>
      <c r="H60" s="201">
        <f>'ENTRY LIST 2'!H60</f>
        <v>2000</v>
      </c>
      <c r="I60" s="201" t="str">
        <f>'ENTRY LIST 2'!I60</f>
        <v>032-08050</v>
      </c>
      <c r="J60" s="201" t="str">
        <f>'ENTRY LIST 2'!J60</f>
        <v>Koxx/20"</v>
      </c>
      <c r="K60" s="213">
        <v>1</v>
      </c>
      <c r="L60" s="213"/>
      <c r="M60" s="213">
        <v>2</v>
      </c>
      <c r="N60" s="214">
        <f aca="true" t="shared" si="2" ref="N60:N91">SUM(K60:M60)</f>
        <v>3</v>
      </c>
    </row>
    <row r="61" spans="1:14" s="181" customFormat="1" ht="12.75">
      <c r="A61" s="156">
        <v>2</v>
      </c>
      <c r="B61" s="212"/>
      <c r="C61" s="201" t="str">
        <f>'ENTRY LIST 2'!C61</f>
        <v>B</v>
      </c>
      <c r="D61" s="201" t="str">
        <f>'ENTRY LIST 2'!D61</f>
        <v>BENJAMIN</v>
      </c>
      <c r="E61" s="201" t="str">
        <f>'ENTRY LIST 2'!E61</f>
        <v>ROMAIN</v>
      </c>
      <c r="F61" s="201" t="str">
        <f>'ENTRY LIST 2'!F61</f>
        <v>Maniet</v>
      </c>
      <c r="G61" s="201" t="str">
        <f>'ENTRY LIST 2'!G61</f>
        <v>BELGIUM</v>
      </c>
      <c r="H61" s="201">
        <f>'ENTRY LIST 2'!H61</f>
        <v>2000</v>
      </c>
      <c r="I61" s="201" t="str">
        <f>'ENTRY LIST 2'!I61</f>
        <v>032-08040</v>
      </c>
      <c r="J61" s="201" t="str">
        <f>'ENTRY LIST 2'!J61</f>
        <v>Koxx/20"</v>
      </c>
      <c r="K61" s="213"/>
      <c r="L61" s="213"/>
      <c r="M61" s="213"/>
      <c r="N61" s="214">
        <f t="shared" si="2"/>
        <v>0</v>
      </c>
    </row>
    <row r="62" spans="1:14" s="181" customFormat="1" ht="12.75">
      <c r="A62" s="156">
        <v>3</v>
      </c>
      <c r="B62" s="212"/>
      <c r="C62" s="201" t="str">
        <f>'ENTRY LIST 2'!C62</f>
        <v>B</v>
      </c>
      <c r="D62" s="201" t="str">
        <f>'ENTRY LIST 2'!D62</f>
        <v>BENJAMIN</v>
      </c>
      <c r="E62" s="201" t="str">
        <f>'ENTRY LIST 2'!E62</f>
        <v>TRUEBA TIO</v>
      </c>
      <c r="F62" s="201" t="str">
        <f>'ENTRY LIST 2'!F62</f>
        <v>Gerard</v>
      </c>
      <c r="G62" s="201" t="str">
        <f>'ENTRY LIST 2'!G62</f>
        <v>CATALONIA</v>
      </c>
      <c r="H62" s="201">
        <f>'ENTRY LIST 2'!H62</f>
        <v>2001</v>
      </c>
      <c r="I62" s="201" t="str">
        <f>'ENTRY LIST 2'!I62</f>
        <v>034-08401</v>
      </c>
      <c r="J62" s="201" t="str">
        <f>'ENTRY LIST 2'!J62</f>
        <v>Ozonys/20"</v>
      </c>
      <c r="K62" s="213"/>
      <c r="L62" s="213"/>
      <c r="M62" s="213"/>
      <c r="N62" s="214">
        <f t="shared" si="2"/>
        <v>0</v>
      </c>
    </row>
    <row r="63" spans="1:14" s="181" customFormat="1" ht="12.75">
      <c r="A63" s="156">
        <v>4</v>
      </c>
      <c r="B63" s="212"/>
      <c r="C63" s="201" t="str">
        <f>'ENTRY LIST 2'!C63</f>
        <v>B</v>
      </c>
      <c r="D63" s="201" t="str">
        <f>'ENTRY LIST 2'!D63</f>
        <v>BENJAMIN</v>
      </c>
      <c r="E63" s="201" t="str">
        <f>'ENTRY LIST 2'!E63</f>
        <v>PUJOL MARTINEZ</v>
      </c>
      <c r="F63" s="201" t="str">
        <f>'ENTRY LIST 2'!F63</f>
        <v>Pau</v>
      </c>
      <c r="G63" s="201" t="str">
        <f>'ENTRY LIST 2'!G63</f>
        <v>CATALONIA</v>
      </c>
      <c r="H63" s="201">
        <f>'ENTRY LIST 2'!H63</f>
        <v>2002</v>
      </c>
      <c r="I63" s="201" t="str">
        <f>'ENTRY LIST 2'!I63</f>
        <v>034-17065</v>
      </c>
      <c r="J63" s="201" t="str">
        <f>'ENTRY LIST 2'!J63</f>
        <v>Monty/20"</v>
      </c>
      <c r="K63" s="213"/>
      <c r="L63" s="213"/>
      <c r="M63" s="213"/>
      <c r="N63" s="214">
        <f t="shared" si="2"/>
        <v>0</v>
      </c>
    </row>
    <row r="64" spans="1:14" s="181" customFormat="1" ht="12.75">
      <c r="A64" s="156">
        <v>5</v>
      </c>
      <c r="B64" s="212"/>
      <c r="C64" s="201" t="str">
        <f>'ENTRY LIST 2'!C64</f>
        <v>B</v>
      </c>
      <c r="D64" s="201" t="str">
        <f>'ENTRY LIST 2'!D64</f>
        <v>BENJAIMIN</v>
      </c>
      <c r="E64" s="201" t="str">
        <f>'ENTRY LIST 2'!E64</f>
        <v>MALEK</v>
      </c>
      <c r="F64" s="201" t="str">
        <f>'ENTRY LIST 2'!F64</f>
        <v>Krystof</v>
      </c>
      <c r="G64" s="201" t="str">
        <f>'ENTRY LIST 2'!G64</f>
        <v>CZECH</v>
      </c>
      <c r="H64" s="201">
        <f>'ENTRY LIST 2'!H64</f>
        <v>2000</v>
      </c>
      <c r="I64" s="201" t="str">
        <f>'ENTRY LIST 2'!I64</f>
        <v>420-09388</v>
      </c>
      <c r="J64" s="201" t="str">
        <f>'ENTRY LIST 2'!J64</f>
        <v>Monty/20"</v>
      </c>
      <c r="K64" s="213"/>
      <c r="L64" s="213"/>
      <c r="M64" s="213"/>
      <c r="N64" s="214">
        <f t="shared" si="2"/>
        <v>0</v>
      </c>
    </row>
    <row r="65" spans="1:14" s="181" customFormat="1" ht="12.75">
      <c r="A65" s="156">
        <v>6</v>
      </c>
      <c r="B65" s="212"/>
      <c r="C65" s="201" t="str">
        <f>'ENTRY LIST 2'!C65</f>
        <v>B</v>
      </c>
      <c r="D65" s="201" t="str">
        <f>'ENTRY LIST 2'!D65</f>
        <v>BENJAIMIN</v>
      </c>
      <c r="E65" s="201" t="str">
        <f>'ENTRY LIST 2'!E65</f>
        <v>POCHTIOL</v>
      </c>
      <c r="F65" s="201" t="str">
        <f>'ENTRY LIST 2'!F65</f>
        <v>Marek</v>
      </c>
      <c r="G65" s="201" t="str">
        <f>'ENTRY LIST 2'!G65</f>
        <v>CZECH</v>
      </c>
      <c r="H65" s="201">
        <f>'ENTRY LIST 2'!H65</f>
        <v>2001</v>
      </c>
      <c r="I65" s="201" t="str">
        <f>'ENTRY LIST 2'!I65</f>
        <v>420-09462</v>
      </c>
      <c r="J65" s="201" t="str">
        <f>'ENTRY LIST 2'!J65</f>
        <v>Monty/20"</v>
      </c>
      <c r="K65" s="213"/>
      <c r="L65" s="213"/>
      <c r="M65" s="213"/>
      <c r="N65" s="214">
        <f t="shared" si="2"/>
        <v>0</v>
      </c>
    </row>
    <row r="66" spans="1:14" s="181" customFormat="1" ht="12.75">
      <c r="A66" s="156">
        <v>7</v>
      </c>
      <c r="B66" s="212"/>
      <c r="C66" s="201" t="str">
        <f>'ENTRY LIST 2'!C66</f>
        <v>B</v>
      </c>
      <c r="D66" s="201" t="str">
        <f>'ENTRY LIST 2'!D66</f>
        <v>BENJAMIN</v>
      </c>
      <c r="E66" s="201" t="str">
        <f>'ENTRY LIST 2'!E66</f>
        <v>CAU</v>
      </c>
      <c r="F66" s="201" t="str">
        <f>'ENTRY LIST 2'!F66</f>
        <v>Axel</v>
      </c>
      <c r="G66" s="201" t="str">
        <f>'ENTRY LIST 2'!G66</f>
        <v>FRANCE</v>
      </c>
      <c r="H66" s="201">
        <f>'ENTRY LIST 2'!H66</f>
        <v>2000</v>
      </c>
      <c r="I66" s="201" t="str">
        <f>'ENTRY LIST 2'!I66</f>
        <v>033-00031</v>
      </c>
      <c r="J66" s="201" t="str">
        <f>'ENTRY LIST 2'!J66</f>
        <v>Monty/20"</v>
      </c>
      <c r="K66" s="213"/>
      <c r="L66" s="213"/>
      <c r="M66" s="213"/>
      <c r="N66" s="214">
        <f t="shared" si="2"/>
        <v>0</v>
      </c>
    </row>
    <row r="67" spans="1:14" s="181" customFormat="1" ht="12.75">
      <c r="A67" s="156">
        <v>8</v>
      </c>
      <c r="B67" s="212"/>
      <c r="C67" s="201" t="str">
        <f>'ENTRY LIST 2'!C67</f>
        <v>B</v>
      </c>
      <c r="D67" s="201" t="str">
        <f>'ENTRY LIST 2'!D67</f>
        <v>BENJAMIN</v>
      </c>
      <c r="E67" s="201" t="str">
        <f>'ENTRY LIST 2'!E67</f>
        <v>ESTRADE</v>
      </c>
      <c r="F67" s="201" t="str">
        <f>'ENTRY LIST 2'!F67</f>
        <v>Gaetan</v>
      </c>
      <c r="G67" s="201" t="str">
        <f>'ENTRY LIST 2'!G67</f>
        <v>FRANCE</v>
      </c>
      <c r="H67" s="201">
        <f>'ENTRY LIST 2'!H67</f>
        <v>2000</v>
      </c>
      <c r="I67" s="201" t="str">
        <f>'ENTRY LIST 2'!I67</f>
        <v>033-00032</v>
      </c>
      <c r="J67" s="201" t="str">
        <f>'ENTRY LIST 2'!J67</f>
        <v>Koxx20"</v>
      </c>
      <c r="K67" s="213"/>
      <c r="L67" s="213"/>
      <c r="M67" s="213"/>
      <c r="N67" s="214">
        <f t="shared" si="2"/>
        <v>0</v>
      </c>
    </row>
    <row r="68" spans="1:14" s="181" customFormat="1" ht="12.75">
      <c r="A68" s="156">
        <v>9</v>
      </c>
      <c r="B68" s="212"/>
      <c r="C68" s="201" t="str">
        <f>'ENTRY LIST 2'!C68</f>
        <v>B</v>
      </c>
      <c r="D68" s="201" t="str">
        <f>'ENTRY LIST 2'!D68</f>
        <v>BENJAMIN</v>
      </c>
      <c r="E68" s="201" t="str">
        <f>'ENTRY LIST 2'!E68</f>
        <v>LAU</v>
      </c>
      <c r="F68" s="201" t="str">
        <f>'ENTRY LIST 2'!F68</f>
        <v>Tom</v>
      </c>
      <c r="G68" s="201" t="str">
        <f>'ENTRY LIST 2'!G68</f>
        <v>FRANCE</v>
      </c>
      <c r="H68" s="201">
        <f>'ENTRY LIST 2'!H68</f>
        <v>2000</v>
      </c>
      <c r="I68" s="201" t="str">
        <f>'ENTRY LIST 2'!I68</f>
        <v>033-00033</v>
      </c>
      <c r="J68" s="201" t="str">
        <f>'ENTRY LIST 2'!J68</f>
        <v>Monty/20"</v>
      </c>
      <c r="K68" s="213"/>
      <c r="L68" s="213"/>
      <c r="M68" s="213"/>
      <c r="N68" s="214">
        <f t="shared" si="2"/>
        <v>0</v>
      </c>
    </row>
    <row r="69" spans="1:14" s="181" customFormat="1" ht="12.75">
      <c r="A69" s="156">
        <v>10</v>
      </c>
      <c r="B69" s="212"/>
      <c r="C69" s="201" t="str">
        <f>'ENTRY LIST 2'!C69</f>
        <v>B</v>
      </c>
      <c r="D69" s="201" t="str">
        <f>'ENTRY LIST 2'!D69</f>
        <v>BENJAMIN</v>
      </c>
      <c r="E69" s="201" t="str">
        <f>'ENTRY LIST 2'!E69</f>
        <v>LEYRIS</v>
      </c>
      <c r="F69" s="201" t="str">
        <f>'ENTRY LIST 2'!F69</f>
        <v>Alexis</v>
      </c>
      <c r="G69" s="201" t="str">
        <f>'ENTRY LIST 2'!G69</f>
        <v>FRANCE</v>
      </c>
      <c r="H69" s="201">
        <f>'ENTRY LIST 2'!H69</f>
        <v>2000</v>
      </c>
      <c r="I69" s="201" t="str">
        <f>'ENTRY LIST 2'!I69</f>
        <v>033-00034</v>
      </c>
      <c r="J69" s="201" t="str">
        <f>'ENTRY LIST 2'!J69</f>
        <v>Atomz/20"</v>
      </c>
      <c r="K69" s="213"/>
      <c r="L69" s="213"/>
      <c r="M69" s="213"/>
      <c r="N69" s="214">
        <f t="shared" si="2"/>
        <v>0</v>
      </c>
    </row>
    <row r="70" spans="1:14" s="181" customFormat="1" ht="12.75">
      <c r="A70" s="156">
        <v>11</v>
      </c>
      <c r="B70" s="212"/>
      <c r="C70" s="201" t="str">
        <f>'ENTRY LIST 2'!C70</f>
        <v>B</v>
      </c>
      <c r="D70" s="201" t="str">
        <f>'ENTRY LIST 2'!D70</f>
        <v>BENJAMIN</v>
      </c>
      <c r="E70" s="201" t="str">
        <f>'ENTRY LIST 2'!E70</f>
        <v>PAILHE</v>
      </c>
      <c r="F70" s="201" t="str">
        <f>'ENTRY LIST 2'!F70</f>
        <v>Raphael</v>
      </c>
      <c r="G70" s="201" t="str">
        <f>'ENTRY LIST 2'!G70</f>
        <v>FRANCE</v>
      </c>
      <c r="H70" s="201">
        <f>'ENTRY LIST 2'!H70</f>
        <v>2001</v>
      </c>
      <c r="I70" s="201" t="str">
        <f>'ENTRY LIST 2'!I70</f>
        <v>033-00035</v>
      </c>
      <c r="J70" s="201" t="str">
        <f>'ENTRY LIST 2'!J70</f>
        <v>Monty/20"</v>
      </c>
      <c r="K70" s="213"/>
      <c r="L70" s="213"/>
      <c r="M70" s="213"/>
      <c r="N70" s="214">
        <f t="shared" si="2"/>
        <v>0</v>
      </c>
    </row>
    <row r="71" spans="1:14" s="181" customFormat="1" ht="12.75">
      <c r="A71" s="156">
        <v>12</v>
      </c>
      <c r="B71" s="212"/>
      <c r="C71" s="201" t="str">
        <f>'ENTRY LIST 2'!C71</f>
        <v>B</v>
      </c>
      <c r="D71" s="201" t="str">
        <f>'ENTRY LIST 2'!D71</f>
        <v>BENJAMIN</v>
      </c>
      <c r="E71" s="201" t="str">
        <f>'ENTRY LIST 2'!E71</f>
        <v>SAVOYEN</v>
      </c>
      <c r="F71" s="201" t="str">
        <f>'ENTRY LIST 2'!F71</f>
        <v>Kely</v>
      </c>
      <c r="G71" s="201" t="str">
        <f>'ENTRY LIST 2'!G71</f>
        <v>FRANCE</v>
      </c>
      <c r="H71" s="201">
        <f>'ENTRY LIST 2'!H71</f>
        <v>2000</v>
      </c>
      <c r="I71" s="201" t="str">
        <f>'ENTRY LIST 2'!I71</f>
        <v>033-00036</v>
      </c>
      <c r="J71" s="201" t="str">
        <f>'ENTRY LIST 2'!J71</f>
        <v>Atomz/20"</v>
      </c>
      <c r="K71" s="213"/>
      <c r="L71" s="213"/>
      <c r="M71" s="213"/>
      <c r="N71" s="214">
        <f t="shared" si="2"/>
        <v>0</v>
      </c>
    </row>
    <row r="72" spans="1:14" s="181" customFormat="1" ht="12.75">
      <c r="A72" s="156">
        <v>13</v>
      </c>
      <c r="B72" s="212"/>
      <c r="C72" s="201" t="str">
        <f>'ENTRY LIST 2'!C72</f>
        <v>B</v>
      </c>
      <c r="D72" s="201" t="str">
        <f>'ENTRY LIST 2'!D72</f>
        <v>BENJAMIN</v>
      </c>
      <c r="E72" s="201" t="str">
        <f>'ENTRY LIST 2'!E72</f>
        <v>ROLLS</v>
      </c>
      <c r="F72" s="201" t="str">
        <f>'ENTRY LIST 2'!F72</f>
        <v>Charlie</v>
      </c>
      <c r="G72" s="201" t="str">
        <f>'ENTRY LIST 2'!G72</f>
        <v>GB</v>
      </c>
      <c r="H72" s="201">
        <f>'ENTRY LIST 2'!H72</f>
        <v>2001</v>
      </c>
      <c r="I72" s="201" t="str">
        <f>'ENTRY LIST 2'!I72</f>
        <v>O44-12004</v>
      </c>
      <c r="J72" s="201" t="str">
        <f>'ENTRY LIST 2'!J72</f>
        <v>Monty/20"</v>
      </c>
      <c r="K72" s="213"/>
      <c r="L72" s="213"/>
      <c r="M72" s="213"/>
      <c r="N72" s="214">
        <f t="shared" si="2"/>
        <v>0</v>
      </c>
    </row>
    <row r="73" spans="1:14" s="181" customFormat="1" ht="12.75">
      <c r="A73" s="156">
        <v>14</v>
      </c>
      <c r="B73" s="212"/>
      <c r="C73" s="201" t="str">
        <f>'ENTRY LIST 2'!C73</f>
        <v>B</v>
      </c>
      <c r="D73" s="201" t="str">
        <f>'ENTRY LIST 2'!D73</f>
        <v>BENJAMIN</v>
      </c>
      <c r="E73" s="201" t="str">
        <f>'ENTRY LIST 2'!E73</f>
        <v>MOREWOOD</v>
      </c>
      <c r="F73" s="201" t="str">
        <f>'ENTRY LIST 2'!F73</f>
        <v>Adam</v>
      </c>
      <c r="G73" s="201" t="str">
        <f>'ENTRY LIST 2'!G73</f>
        <v>GB</v>
      </c>
      <c r="H73" s="201">
        <f>'ENTRY LIST 2'!H73</f>
        <v>2002</v>
      </c>
      <c r="I73" s="201" t="str">
        <f>'ENTRY LIST 2'!I73</f>
        <v>O44-12001</v>
      </c>
      <c r="J73" s="201" t="str">
        <f>'ENTRY LIST 2'!J73</f>
        <v>Monty/20"</v>
      </c>
      <c r="K73" s="213"/>
      <c r="L73" s="213"/>
      <c r="M73" s="213"/>
      <c r="N73" s="214">
        <f t="shared" si="2"/>
        <v>0</v>
      </c>
    </row>
    <row r="74" spans="1:14" s="181" customFormat="1" ht="12.75">
      <c r="A74" s="156">
        <v>15</v>
      </c>
      <c r="B74" s="212"/>
      <c r="C74" s="201" t="str">
        <f>'ENTRY LIST 2'!C74</f>
        <v>B</v>
      </c>
      <c r="D74" s="201" t="str">
        <f>'ENTRY LIST 2'!D74</f>
        <v>BENJAMIN</v>
      </c>
      <c r="E74" s="201" t="str">
        <f>'ENTRY LIST 2'!E74</f>
        <v>GOLFARINI</v>
      </c>
      <c r="F74" s="201" t="str">
        <f>'ENTRY LIST 2'!F74</f>
        <v>Matteo</v>
      </c>
      <c r="G74" s="201" t="str">
        <f>'ENTRY LIST 2'!G74</f>
        <v>ITALY</v>
      </c>
      <c r="H74" s="201">
        <f>'ENTRY LIST 2'!H74</f>
        <v>2001</v>
      </c>
      <c r="I74" s="201" t="str">
        <f>'ENTRY LIST 2'!I74</f>
        <v>039-00115</v>
      </c>
      <c r="J74" s="201" t="str">
        <f>'ENTRY LIST 2'!J74</f>
        <v>Monty 20"</v>
      </c>
      <c r="K74" s="213"/>
      <c r="L74" s="213"/>
      <c r="M74" s="213"/>
      <c r="N74" s="214">
        <f t="shared" si="2"/>
        <v>0</v>
      </c>
    </row>
    <row r="75" spans="1:14" s="181" customFormat="1" ht="12.75">
      <c r="A75" s="156">
        <v>16</v>
      </c>
      <c r="B75" s="212"/>
      <c r="C75" s="201" t="str">
        <f>'ENTRY LIST 2'!C75</f>
        <v>B</v>
      </c>
      <c r="D75" s="201" t="str">
        <f>'ENTRY LIST 2'!D75</f>
        <v>BENJAMIN</v>
      </c>
      <c r="E75" s="201" t="str">
        <f>'ENTRY LIST 2'!E75</f>
        <v>TITLI</v>
      </c>
      <c r="F75" s="201" t="str">
        <f>'ENTRY LIST 2'!F75</f>
        <v>Simone</v>
      </c>
      <c r="G75" s="201" t="str">
        <f>'ENTRY LIST 2'!G75</f>
        <v>ITALY</v>
      </c>
      <c r="H75" s="201">
        <f>'ENTRY LIST 2'!H75</f>
        <v>2002</v>
      </c>
      <c r="I75" s="201" t="str">
        <f>'ENTRY LIST 2'!I75</f>
        <v>039-00116</v>
      </c>
      <c r="J75" s="201" t="str">
        <f>'ENTRY LIST 2'!J75</f>
        <v>Monty 20"</v>
      </c>
      <c r="K75" s="213"/>
      <c r="L75" s="213"/>
      <c r="M75" s="213"/>
      <c r="N75" s="214">
        <f t="shared" si="2"/>
        <v>0</v>
      </c>
    </row>
    <row r="76" spans="1:14" s="181" customFormat="1" ht="12.75">
      <c r="A76" s="156">
        <v>17</v>
      </c>
      <c r="B76" s="212"/>
      <c r="C76" s="201" t="str">
        <f>'ENTRY LIST 2'!C76</f>
        <v>B</v>
      </c>
      <c r="D76" s="201" t="str">
        <f>'ENTRY LIST 2'!D76</f>
        <v>BENJAMIN</v>
      </c>
      <c r="E76" s="201" t="str">
        <f>'ENTRY LIST 2'!E76</f>
        <v>NEGRONI</v>
      </c>
      <c r="F76" s="201" t="str">
        <f>'ENTRY LIST 2'!F76</f>
        <v>Luca</v>
      </c>
      <c r="G76" s="201" t="str">
        <f>'ENTRY LIST 2'!G76</f>
        <v>ITALY</v>
      </c>
      <c r="H76" s="201">
        <f>'ENTRY LIST 2'!H76</f>
        <v>2001</v>
      </c>
      <c r="I76" s="201" t="str">
        <f>'ENTRY LIST 2'!I76</f>
        <v>039-00121</v>
      </c>
      <c r="J76" s="201" t="str">
        <f>'ENTRY LIST 2'!J76</f>
        <v>Monty 20"</v>
      </c>
      <c r="K76" s="213"/>
      <c r="L76" s="213"/>
      <c r="M76" s="213"/>
      <c r="N76" s="214">
        <f t="shared" si="2"/>
        <v>0</v>
      </c>
    </row>
    <row r="77" spans="1:14" s="181" customFormat="1" ht="12.75">
      <c r="A77" s="156">
        <v>18</v>
      </c>
      <c r="B77" s="212"/>
      <c r="C77" s="201" t="str">
        <f>'ENTRY LIST 2'!C77</f>
        <v>B</v>
      </c>
      <c r="D77" s="201" t="str">
        <f>'ENTRY LIST 2'!D77</f>
        <v>BENJAMIN</v>
      </c>
      <c r="E77" s="201" t="str">
        <f>'ENTRY LIST 2'!E77</f>
        <v>AMIGHETTI</v>
      </c>
      <c r="F77" s="201" t="str">
        <f>'ENTRY LIST 2'!F77</f>
        <v>Claudio</v>
      </c>
      <c r="G77" s="201" t="str">
        <f>'ENTRY LIST 2'!G77</f>
        <v>ITALY</v>
      </c>
      <c r="H77" s="201">
        <f>'ENTRY LIST 2'!H77</f>
        <v>2001</v>
      </c>
      <c r="I77" s="201" t="str">
        <f>'ENTRY LIST 2'!I77</f>
        <v>039-00124</v>
      </c>
      <c r="J77" s="201" t="str">
        <f>'ENTRY LIST 2'!J77</f>
        <v>Monty 20"</v>
      </c>
      <c r="K77" s="213"/>
      <c r="L77" s="213"/>
      <c r="M77" s="213"/>
      <c r="N77" s="214">
        <f t="shared" si="2"/>
        <v>0</v>
      </c>
    </row>
    <row r="78" spans="1:14" s="181" customFormat="1" ht="12.75">
      <c r="A78" s="156">
        <v>19</v>
      </c>
      <c r="B78" s="212"/>
      <c r="C78" s="201" t="str">
        <f>'ENTRY LIST 2'!C78</f>
        <v>B</v>
      </c>
      <c r="D78" s="201" t="str">
        <f>'ENTRY LIST 2'!D78</f>
        <v>BENJAMIN</v>
      </c>
      <c r="E78" s="201" t="str">
        <f>'ENTRY LIST 2'!E78</f>
        <v>IKEDA</v>
      </c>
      <c r="F78" s="201" t="str">
        <f>'ENTRY LIST 2'!F78</f>
        <v>Ren</v>
      </c>
      <c r="G78" s="201" t="str">
        <f>'ENTRY LIST 2'!G78</f>
        <v>JAPAN</v>
      </c>
      <c r="H78" s="201">
        <f>'ENTRY LIST 2'!H78</f>
        <v>2001</v>
      </c>
      <c r="I78" s="201" t="str">
        <f>'ENTRY LIST 2'!I78</f>
        <v>081-30005</v>
      </c>
      <c r="J78" s="201" t="str">
        <f>'ENTRY LIST 2'!J78</f>
        <v>Koxx/20"</v>
      </c>
      <c r="K78" s="213"/>
      <c r="L78" s="213"/>
      <c r="M78" s="213"/>
      <c r="N78" s="214">
        <f t="shared" si="2"/>
        <v>0</v>
      </c>
    </row>
    <row r="79" spans="1:14" s="181" customFormat="1" ht="12.75">
      <c r="A79" s="156">
        <v>20</v>
      </c>
      <c r="B79" s="212"/>
      <c r="C79" s="201" t="str">
        <f>'ENTRY LIST 2'!C79</f>
        <v>B</v>
      </c>
      <c r="D79" s="201" t="str">
        <f>'ENTRY LIST 2'!D79</f>
        <v>BENJAMIN</v>
      </c>
      <c r="E79" s="201" t="str">
        <f>'ENTRY LIST 2'!E79</f>
        <v>MASUDA</v>
      </c>
      <c r="F79" s="201" t="str">
        <f>'ENTRY LIST 2'!F79</f>
        <v>Nagamasa</v>
      </c>
      <c r="G79" s="201" t="str">
        <f>'ENTRY LIST 2'!G79</f>
        <v>JAPAN</v>
      </c>
      <c r="H79" s="201">
        <f>'ENTRY LIST 2'!H79</f>
        <v>2002</v>
      </c>
      <c r="I79" s="201" t="str">
        <f>'ENTRY LIST 2'!I79</f>
        <v>081-30006</v>
      </c>
      <c r="J79" s="201" t="str">
        <f>'ENTRY LIST 2'!J79</f>
        <v>Monty/20"</v>
      </c>
      <c r="K79" s="213"/>
      <c r="L79" s="213"/>
      <c r="M79" s="213"/>
      <c r="N79" s="214">
        <f t="shared" si="2"/>
        <v>0</v>
      </c>
    </row>
    <row r="80" spans="1:14" s="181" customFormat="1" ht="12.75">
      <c r="A80" s="156">
        <v>21</v>
      </c>
      <c r="B80" s="212"/>
      <c r="C80" s="201" t="str">
        <f>'ENTRY LIST 2'!C80</f>
        <v>B</v>
      </c>
      <c r="D80" s="201" t="str">
        <f>'ENTRY LIST 2'!D80</f>
        <v>BENJAMIN</v>
      </c>
      <c r="E80" s="201" t="str">
        <f>'ENTRY LIST 2'!E80</f>
        <v>MONTALVO MILA</v>
      </c>
      <c r="F80" s="201" t="str">
        <f>'ENTRY LIST 2'!F80</f>
        <v>Alejandro</v>
      </c>
      <c r="G80" s="201" t="str">
        <f>'ENTRY LIST 2'!G80</f>
        <v>SPAIN</v>
      </c>
      <c r="H80" s="201">
        <f>'ENTRY LIST 2'!H80</f>
        <v>2000</v>
      </c>
      <c r="I80" s="201" t="str">
        <f>'ENTRY LIST 2'!I80</f>
        <v>034-45003</v>
      </c>
      <c r="J80" s="201" t="str">
        <f>'ENTRY LIST 2'!J80</f>
        <v>Koxx/20"</v>
      </c>
      <c r="K80" s="213"/>
      <c r="L80" s="213"/>
      <c r="M80" s="213"/>
      <c r="N80" s="214">
        <f t="shared" si="2"/>
        <v>0</v>
      </c>
    </row>
    <row r="81" spans="1:14" s="181" customFormat="1" ht="12.75">
      <c r="A81" s="156">
        <v>22</v>
      </c>
      <c r="B81" s="212"/>
      <c r="C81" s="201" t="str">
        <f>'ENTRY LIST 2'!C81</f>
        <v>B</v>
      </c>
      <c r="D81" s="201" t="str">
        <f>'ENTRY LIST 2'!D81</f>
        <v>BENJAMIN</v>
      </c>
      <c r="E81" s="201" t="str">
        <f>'ENTRY LIST 2'!E81</f>
        <v>RODRIGUEZ IRIARTE</v>
      </c>
      <c r="F81" s="201" t="str">
        <f>'ENTRY LIST 2'!F81</f>
        <v>Iker</v>
      </c>
      <c r="G81" s="201" t="str">
        <f>'ENTRY LIST 2'!G81</f>
        <v>SPAIN</v>
      </c>
      <c r="H81" s="201">
        <f>'ENTRY LIST 2'!H81</f>
        <v>2000</v>
      </c>
      <c r="I81" s="201" t="str">
        <f>'ENTRY LIST 2'!I81</f>
        <v>034-20019</v>
      </c>
      <c r="J81" s="201" t="str">
        <f>'ENTRY LIST 2'!J81</f>
        <v>Koxx/20"</v>
      </c>
      <c r="K81" s="213"/>
      <c r="L81" s="213"/>
      <c r="M81" s="213"/>
      <c r="N81" s="214">
        <f t="shared" si="2"/>
        <v>0</v>
      </c>
    </row>
    <row r="82" spans="1:14" s="181" customFormat="1" ht="12.75">
      <c r="A82" s="156">
        <v>23</v>
      </c>
      <c r="B82" s="212"/>
      <c r="C82" s="201" t="str">
        <f>'ENTRY LIST 2'!C82</f>
        <v>B</v>
      </c>
      <c r="D82" s="201" t="str">
        <f>'ENTRY LIST 2'!D82</f>
        <v>BENJAMIN</v>
      </c>
      <c r="E82" s="201" t="str">
        <f>'ENTRY LIST 2'!E82</f>
        <v>GIL CAMPOS</v>
      </c>
      <c r="F82" s="201" t="str">
        <f>'ENTRY LIST 2'!F82</f>
        <v>Uriel</v>
      </c>
      <c r="G82" s="201" t="str">
        <f>'ENTRY LIST 2'!G82</f>
        <v>SPAIN</v>
      </c>
      <c r="H82" s="201">
        <f>'ENTRY LIST 2'!H82</f>
        <v>2000</v>
      </c>
      <c r="I82" s="201" t="str">
        <f>'ENTRY LIST 2'!I82</f>
        <v>034-44061</v>
      </c>
      <c r="J82" s="201" t="str">
        <f>'ENTRY LIST 2'!J82</f>
        <v>Koxx/20"</v>
      </c>
      <c r="K82" s="213"/>
      <c r="L82" s="213"/>
      <c r="M82" s="213"/>
      <c r="N82" s="214">
        <f t="shared" si="2"/>
        <v>0</v>
      </c>
    </row>
    <row r="83" spans="1:14" s="181" customFormat="1" ht="12.75">
      <c r="A83" s="156">
        <v>24</v>
      </c>
      <c r="B83" s="212"/>
      <c r="C83" s="201" t="str">
        <f>'ENTRY LIST 2'!C83</f>
        <v>B</v>
      </c>
      <c r="D83" s="201" t="str">
        <f>'ENTRY LIST 2'!D83</f>
        <v>BENJAMIN</v>
      </c>
      <c r="E83" s="201" t="str">
        <f>'ENTRY LIST 2'!E83</f>
        <v>GUIMERA GASULLA</v>
      </c>
      <c r="F83" s="201" t="str">
        <f>'ENTRY LIST 2'!F83</f>
        <v>Raul</v>
      </c>
      <c r="G83" s="201" t="str">
        <f>'ENTRY LIST 2'!G83</f>
        <v>SPAIN</v>
      </c>
      <c r="H83" s="201">
        <f>'ENTRY LIST 2'!H83</f>
        <v>2001</v>
      </c>
      <c r="I83" s="201" t="str">
        <f>'ENTRY LIST 2'!I83</f>
        <v>034-44066</v>
      </c>
      <c r="J83" s="201" t="str">
        <f>'ENTRY LIST 2'!J83</f>
        <v>Monty/20"</v>
      </c>
      <c r="K83" s="213"/>
      <c r="L83" s="213"/>
      <c r="M83" s="213"/>
      <c r="N83" s="214">
        <f t="shared" si="2"/>
        <v>0</v>
      </c>
    </row>
    <row r="84" spans="1:14" s="181" customFormat="1" ht="12.75">
      <c r="A84" s="156">
        <v>25</v>
      </c>
      <c r="B84" s="212"/>
      <c r="C84" s="201" t="str">
        <f>'ENTRY LIST 2'!C84</f>
        <v>B</v>
      </c>
      <c r="D84" s="201" t="str">
        <f>'ENTRY LIST 2'!D84</f>
        <v>BENJAMIN</v>
      </c>
      <c r="E84" s="201" t="str">
        <f>'ENTRY LIST 2'!E84</f>
        <v>BEL PONS</v>
      </c>
      <c r="F84" s="201" t="str">
        <f>'ENTRY LIST 2'!F84</f>
        <v>Javier</v>
      </c>
      <c r="G84" s="201" t="str">
        <f>'ENTRY LIST 2'!G84</f>
        <v>SPAIN</v>
      </c>
      <c r="H84" s="201">
        <f>'ENTRY LIST 2'!H84</f>
        <v>2000</v>
      </c>
      <c r="I84" s="201" t="str">
        <f>'ENTRY LIST 2'!I84</f>
        <v>034-44067</v>
      </c>
      <c r="J84" s="201" t="str">
        <f>'ENTRY LIST 2'!J84</f>
        <v>Monty/20"</v>
      </c>
      <c r="K84" s="213"/>
      <c r="L84" s="213"/>
      <c r="M84" s="213"/>
      <c r="N84" s="214">
        <f t="shared" si="2"/>
        <v>0</v>
      </c>
    </row>
    <row r="85" spans="1:14" s="181" customFormat="1" ht="12.75">
      <c r="A85" s="156">
        <v>26</v>
      </c>
      <c r="B85" s="212"/>
      <c r="C85" s="201" t="str">
        <f>'ENTRY LIST 2'!C85</f>
        <v>B</v>
      </c>
      <c r="D85" s="201" t="str">
        <f>'ENTRY LIST 2'!D85</f>
        <v>BENJAMIN</v>
      </c>
      <c r="E85" s="201">
        <f>'ENTRY LIST 2'!E85</f>
        <v>0</v>
      </c>
      <c r="F85" s="201">
        <f>'ENTRY LIST 2'!F85</f>
        <v>0</v>
      </c>
      <c r="G85" s="201">
        <f>'ENTRY LIST 2'!G85</f>
        <v>0</v>
      </c>
      <c r="H85" s="201">
        <f>'ENTRY LIST 2'!H85</f>
        <v>0</v>
      </c>
      <c r="I85" s="201">
        <f>'ENTRY LIST 2'!I85</f>
        <v>0</v>
      </c>
      <c r="J85" s="201">
        <f>'ENTRY LIST 2'!J85</f>
        <v>0</v>
      </c>
      <c r="K85" s="213"/>
      <c r="L85" s="213"/>
      <c r="M85" s="213"/>
      <c r="N85" s="214">
        <f t="shared" si="2"/>
        <v>0</v>
      </c>
    </row>
    <row r="86" spans="1:14" s="181" customFormat="1" ht="12.75">
      <c r="A86" s="156">
        <v>27</v>
      </c>
      <c r="B86" s="212"/>
      <c r="C86" s="201" t="str">
        <f>'ENTRY LIST 2'!C86</f>
        <v>B</v>
      </c>
      <c r="D86" s="201" t="str">
        <f>'ENTRY LIST 2'!D86</f>
        <v>BENJAMIN</v>
      </c>
      <c r="E86" s="201">
        <f>'ENTRY LIST 2'!E86</f>
        <v>0</v>
      </c>
      <c r="F86" s="201">
        <f>'ENTRY LIST 2'!F86</f>
        <v>0</v>
      </c>
      <c r="G86" s="201">
        <f>'ENTRY LIST 2'!G86</f>
        <v>0</v>
      </c>
      <c r="H86" s="201">
        <f>'ENTRY LIST 2'!H86</f>
        <v>0</v>
      </c>
      <c r="I86" s="201">
        <f>'ENTRY LIST 2'!I86</f>
        <v>0</v>
      </c>
      <c r="J86" s="201">
        <f>'ENTRY LIST 2'!J86</f>
        <v>0</v>
      </c>
      <c r="K86" s="213"/>
      <c r="L86" s="213"/>
      <c r="M86" s="213"/>
      <c r="N86" s="214">
        <f t="shared" si="2"/>
        <v>0</v>
      </c>
    </row>
    <row r="87" spans="1:14" s="181" customFormat="1" ht="12.75">
      <c r="A87" s="156">
        <v>28</v>
      </c>
      <c r="B87" s="212"/>
      <c r="C87" s="201" t="str">
        <f>'ENTRY LIST 2'!C87</f>
        <v>B</v>
      </c>
      <c r="D87" s="201" t="str">
        <f>'ENTRY LIST 2'!D87</f>
        <v>BENJAMIN</v>
      </c>
      <c r="E87" s="201">
        <f>'ENTRY LIST 2'!E87</f>
        <v>0</v>
      </c>
      <c r="F87" s="201">
        <f>'ENTRY LIST 2'!F87</f>
        <v>0</v>
      </c>
      <c r="G87" s="201">
        <f>'ENTRY LIST 2'!G87</f>
        <v>0</v>
      </c>
      <c r="H87" s="201">
        <f>'ENTRY LIST 2'!H87</f>
        <v>0</v>
      </c>
      <c r="I87" s="201">
        <f>'ENTRY LIST 2'!I87</f>
        <v>0</v>
      </c>
      <c r="J87" s="201">
        <f>'ENTRY LIST 2'!J87</f>
        <v>0</v>
      </c>
      <c r="K87" s="213"/>
      <c r="L87" s="213"/>
      <c r="M87" s="213"/>
      <c r="N87" s="214">
        <f t="shared" si="2"/>
        <v>0</v>
      </c>
    </row>
    <row r="88" spans="1:14" s="181" customFormat="1" ht="12.75">
      <c r="A88" s="156">
        <v>29</v>
      </c>
      <c r="B88" s="212"/>
      <c r="C88" s="201" t="str">
        <f>'ENTRY LIST 2'!C88</f>
        <v>B</v>
      </c>
      <c r="D88" s="201" t="str">
        <f>'ENTRY LIST 2'!D88</f>
        <v>BENJAMIN</v>
      </c>
      <c r="E88" s="201">
        <f>'ENTRY LIST 2'!E88</f>
        <v>0</v>
      </c>
      <c r="F88" s="201">
        <f>'ENTRY LIST 2'!F88</f>
        <v>0</v>
      </c>
      <c r="G88" s="201">
        <f>'ENTRY LIST 2'!G88</f>
        <v>0</v>
      </c>
      <c r="H88" s="201">
        <f>'ENTRY LIST 2'!H88</f>
        <v>0</v>
      </c>
      <c r="I88" s="201">
        <f>'ENTRY LIST 2'!I88</f>
        <v>0</v>
      </c>
      <c r="J88" s="201">
        <f>'ENTRY LIST 2'!J88</f>
        <v>0</v>
      </c>
      <c r="K88" s="213"/>
      <c r="L88" s="213"/>
      <c r="M88" s="213"/>
      <c r="N88" s="214">
        <f t="shared" si="2"/>
        <v>0</v>
      </c>
    </row>
    <row r="89" spans="1:14" s="181" customFormat="1" ht="12.75">
      <c r="A89" s="156">
        <v>30</v>
      </c>
      <c r="B89" s="212"/>
      <c r="C89" s="201" t="str">
        <f>'ENTRY LIST 2'!C89</f>
        <v>B</v>
      </c>
      <c r="D89" s="201" t="str">
        <f>'ENTRY LIST 2'!D89</f>
        <v>BENJAMIN</v>
      </c>
      <c r="E89" s="201">
        <f>'ENTRY LIST 2'!E89</f>
        <v>0</v>
      </c>
      <c r="F89" s="201">
        <f>'ENTRY LIST 2'!F89</f>
        <v>0</v>
      </c>
      <c r="G89" s="201">
        <f>'ENTRY LIST 2'!G89</f>
        <v>0</v>
      </c>
      <c r="H89" s="201">
        <f>'ENTRY LIST 2'!H89</f>
        <v>0</v>
      </c>
      <c r="I89" s="201">
        <f>'ENTRY LIST 2'!I89</f>
        <v>0</v>
      </c>
      <c r="J89" s="201">
        <f>'ENTRY LIST 2'!J89</f>
        <v>0</v>
      </c>
      <c r="K89" s="213"/>
      <c r="L89" s="213"/>
      <c r="M89" s="213"/>
      <c r="N89" s="214">
        <f t="shared" si="2"/>
        <v>0</v>
      </c>
    </row>
    <row r="90" spans="1:14" s="181" customFormat="1" ht="12.75">
      <c r="A90" s="156">
        <v>31</v>
      </c>
      <c r="B90" s="212"/>
      <c r="C90" s="201" t="str">
        <f>'ENTRY LIST 2'!C90</f>
        <v>B</v>
      </c>
      <c r="D90" s="201" t="str">
        <f>'ENTRY LIST 2'!D90</f>
        <v>BENJAMIN</v>
      </c>
      <c r="E90" s="201">
        <f>'ENTRY LIST 2'!E90</f>
        <v>0</v>
      </c>
      <c r="F90" s="201">
        <f>'ENTRY LIST 2'!F90</f>
        <v>0</v>
      </c>
      <c r="G90" s="201">
        <f>'ENTRY LIST 2'!G90</f>
        <v>0</v>
      </c>
      <c r="H90" s="201">
        <f>'ENTRY LIST 2'!H90</f>
        <v>0</v>
      </c>
      <c r="I90" s="201">
        <f>'ENTRY LIST 2'!I90</f>
        <v>0</v>
      </c>
      <c r="J90" s="201">
        <f>'ENTRY LIST 2'!J90</f>
        <v>0</v>
      </c>
      <c r="K90" s="213"/>
      <c r="L90" s="213"/>
      <c r="M90" s="213"/>
      <c r="N90" s="214">
        <f t="shared" si="2"/>
        <v>0</v>
      </c>
    </row>
    <row r="91" spans="1:14" s="181" customFormat="1" ht="12.75">
      <c r="A91" s="156">
        <v>32</v>
      </c>
      <c r="B91" s="212"/>
      <c r="C91" s="201" t="str">
        <f>'ENTRY LIST 2'!C91</f>
        <v>B</v>
      </c>
      <c r="D91" s="201" t="str">
        <f>'ENTRY LIST 2'!D91</f>
        <v>BENJAMIN</v>
      </c>
      <c r="E91" s="201">
        <f>'ENTRY LIST 2'!E91</f>
        <v>0</v>
      </c>
      <c r="F91" s="201">
        <f>'ENTRY LIST 2'!F91</f>
        <v>0</v>
      </c>
      <c r="G91" s="201">
        <f>'ENTRY LIST 2'!G91</f>
        <v>0</v>
      </c>
      <c r="H91" s="201">
        <f>'ENTRY LIST 2'!H91</f>
        <v>0</v>
      </c>
      <c r="I91" s="201">
        <f>'ENTRY LIST 2'!I91</f>
        <v>0</v>
      </c>
      <c r="J91" s="201">
        <f>'ENTRY LIST 2'!J91</f>
        <v>0</v>
      </c>
      <c r="K91" s="213"/>
      <c r="L91" s="213"/>
      <c r="M91" s="213"/>
      <c r="N91" s="214">
        <f t="shared" si="2"/>
        <v>0</v>
      </c>
    </row>
    <row r="92" spans="1:14" s="181" customFormat="1" ht="12.75">
      <c r="A92" s="156">
        <v>33</v>
      </c>
      <c r="B92" s="212"/>
      <c r="C92" s="201" t="str">
        <f>'ENTRY LIST 2'!C92</f>
        <v>B</v>
      </c>
      <c r="D92" s="201" t="str">
        <f>'ENTRY LIST 2'!D92</f>
        <v>BENJAMIN</v>
      </c>
      <c r="E92" s="201">
        <f>'ENTRY LIST 2'!E92</f>
        <v>0</v>
      </c>
      <c r="F92" s="201">
        <f>'ENTRY LIST 2'!F92</f>
        <v>0</v>
      </c>
      <c r="G92" s="201">
        <f>'ENTRY LIST 2'!G92</f>
        <v>0</v>
      </c>
      <c r="H92" s="201">
        <f>'ENTRY LIST 2'!H92</f>
        <v>0</v>
      </c>
      <c r="I92" s="201">
        <f>'ENTRY LIST 2'!I92</f>
        <v>0</v>
      </c>
      <c r="J92" s="201">
        <f>'ENTRY LIST 2'!J92</f>
        <v>0</v>
      </c>
      <c r="K92" s="213"/>
      <c r="L92" s="213"/>
      <c r="M92" s="213"/>
      <c r="N92" s="214">
        <f aca="true" t="shared" si="3" ref="N92:N109">SUM(K92:M92)</f>
        <v>0</v>
      </c>
    </row>
    <row r="93" spans="1:14" s="181" customFormat="1" ht="12.75">
      <c r="A93" s="156">
        <v>34</v>
      </c>
      <c r="B93" s="212"/>
      <c r="C93" s="201" t="str">
        <f>'ENTRY LIST 2'!C93</f>
        <v>B</v>
      </c>
      <c r="D93" s="201" t="str">
        <f>'ENTRY LIST 2'!D93</f>
        <v>BENJAMIN</v>
      </c>
      <c r="E93" s="201">
        <f>'ENTRY LIST 2'!E93</f>
        <v>0</v>
      </c>
      <c r="F93" s="201">
        <f>'ENTRY LIST 2'!F93</f>
        <v>0</v>
      </c>
      <c r="G93" s="201">
        <f>'ENTRY LIST 2'!G93</f>
        <v>0</v>
      </c>
      <c r="H93" s="201">
        <f>'ENTRY LIST 2'!H93</f>
        <v>0</v>
      </c>
      <c r="I93" s="201">
        <f>'ENTRY LIST 2'!I93</f>
        <v>0</v>
      </c>
      <c r="J93" s="201">
        <f>'ENTRY LIST 2'!J93</f>
        <v>0</v>
      </c>
      <c r="K93" s="213"/>
      <c r="L93" s="213"/>
      <c r="M93" s="213"/>
      <c r="N93" s="214">
        <f t="shared" si="3"/>
        <v>0</v>
      </c>
    </row>
    <row r="94" spans="1:14" s="181" customFormat="1" ht="12.75">
      <c r="A94" s="156">
        <v>35</v>
      </c>
      <c r="B94" s="212"/>
      <c r="C94" s="201" t="str">
        <f>'ENTRY LIST 2'!C94</f>
        <v>B</v>
      </c>
      <c r="D94" s="201" t="str">
        <f>'ENTRY LIST 2'!D94</f>
        <v>BENJAMIN</v>
      </c>
      <c r="E94" s="201">
        <f>'ENTRY LIST 2'!E94</f>
        <v>0</v>
      </c>
      <c r="F94" s="201">
        <f>'ENTRY LIST 2'!F94</f>
        <v>0</v>
      </c>
      <c r="G94" s="201">
        <f>'ENTRY LIST 2'!G94</f>
        <v>0</v>
      </c>
      <c r="H94" s="201">
        <f>'ENTRY LIST 2'!H94</f>
        <v>0</v>
      </c>
      <c r="I94" s="201">
        <f>'ENTRY LIST 2'!I94</f>
        <v>0</v>
      </c>
      <c r="J94" s="201">
        <f>'ENTRY LIST 2'!J94</f>
        <v>0</v>
      </c>
      <c r="K94" s="213"/>
      <c r="L94" s="213"/>
      <c r="M94" s="213"/>
      <c r="N94" s="214">
        <f t="shared" si="3"/>
        <v>0</v>
      </c>
    </row>
    <row r="95" spans="1:14" s="181" customFormat="1" ht="12.75">
      <c r="A95" s="156">
        <v>36</v>
      </c>
      <c r="B95" s="212"/>
      <c r="C95" s="201" t="str">
        <f>'ENTRY LIST 2'!C95</f>
        <v>B</v>
      </c>
      <c r="D95" s="201" t="str">
        <f>'ENTRY LIST 2'!D95</f>
        <v>BENJAMIN</v>
      </c>
      <c r="E95" s="201">
        <f>'ENTRY LIST 2'!E95</f>
        <v>0</v>
      </c>
      <c r="F95" s="201">
        <f>'ENTRY LIST 2'!F95</f>
        <v>0</v>
      </c>
      <c r="G95" s="201">
        <f>'ENTRY LIST 2'!G95</f>
        <v>0</v>
      </c>
      <c r="H95" s="201">
        <f>'ENTRY LIST 2'!H95</f>
        <v>0</v>
      </c>
      <c r="I95" s="201">
        <f>'ENTRY LIST 2'!I95</f>
        <v>0</v>
      </c>
      <c r="J95" s="201">
        <f>'ENTRY LIST 2'!J95</f>
        <v>0</v>
      </c>
      <c r="K95" s="213"/>
      <c r="L95" s="213"/>
      <c r="M95" s="213"/>
      <c r="N95" s="214">
        <f t="shared" si="3"/>
        <v>0</v>
      </c>
    </row>
    <row r="96" spans="1:14" s="181" customFormat="1" ht="12.75">
      <c r="A96" s="156">
        <v>37</v>
      </c>
      <c r="B96" s="212"/>
      <c r="C96" s="201" t="str">
        <f>'ENTRY LIST 2'!C96</f>
        <v>B</v>
      </c>
      <c r="D96" s="201" t="str">
        <f>'ENTRY LIST 2'!D96</f>
        <v>BENJAMIN</v>
      </c>
      <c r="E96" s="201">
        <f>'ENTRY LIST 2'!E96</f>
        <v>0</v>
      </c>
      <c r="F96" s="201">
        <f>'ENTRY LIST 2'!F96</f>
        <v>0</v>
      </c>
      <c r="G96" s="201">
        <f>'ENTRY LIST 2'!G96</f>
        <v>0</v>
      </c>
      <c r="H96" s="201">
        <f>'ENTRY LIST 2'!H96</f>
        <v>0</v>
      </c>
      <c r="I96" s="201">
        <f>'ENTRY LIST 2'!I96</f>
        <v>0</v>
      </c>
      <c r="J96" s="201">
        <f>'ENTRY LIST 2'!J96</f>
        <v>0</v>
      </c>
      <c r="K96" s="213"/>
      <c r="L96" s="213"/>
      <c r="M96" s="213"/>
      <c r="N96" s="214">
        <f t="shared" si="3"/>
        <v>0</v>
      </c>
    </row>
    <row r="97" spans="1:14" s="181" customFormat="1" ht="12.75">
      <c r="A97" s="156">
        <v>38</v>
      </c>
      <c r="B97" s="212"/>
      <c r="C97" s="201" t="str">
        <f>'ENTRY LIST 2'!C97</f>
        <v>B</v>
      </c>
      <c r="D97" s="201" t="str">
        <f>'ENTRY LIST 2'!D97</f>
        <v>BENJAMIN</v>
      </c>
      <c r="E97" s="201">
        <f>'ENTRY LIST 2'!E97</f>
        <v>0</v>
      </c>
      <c r="F97" s="201">
        <f>'ENTRY LIST 2'!F97</f>
        <v>0</v>
      </c>
      <c r="G97" s="201">
        <f>'ENTRY LIST 2'!G97</f>
        <v>0</v>
      </c>
      <c r="H97" s="201">
        <f>'ENTRY LIST 2'!H97</f>
        <v>0</v>
      </c>
      <c r="I97" s="201">
        <f>'ENTRY LIST 2'!I97</f>
        <v>0</v>
      </c>
      <c r="J97" s="201">
        <f>'ENTRY LIST 2'!J97</f>
        <v>0</v>
      </c>
      <c r="K97" s="213"/>
      <c r="L97" s="213"/>
      <c r="M97" s="213"/>
      <c r="N97" s="214">
        <f t="shared" si="3"/>
        <v>0</v>
      </c>
    </row>
    <row r="98" spans="1:14" s="181" customFormat="1" ht="12.75">
      <c r="A98" s="156">
        <v>39</v>
      </c>
      <c r="B98" s="212"/>
      <c r="C98" s="201" t="str">
        <f>'ENTRY LIST 2'!C98</f>
        <v>B</v>
      </c>
      <c r="D98" s="201" t="str">
        <f>'ENTRY LIST 2'!D98</f>
        <v>BENJAMIN</v>
      </c>
      <c r="E98" s="201">
        <f>'ENTRY LIST 2'!E98</f>
        <v>0</v>
      </c>
      <c r="F98" s="201">
        <f>'ENTRY LIST 2'!F98</f>
        <v>0</v>
      </c>
      <c r="G98" s="201">
        <f>'ENTRY LIST 2'!G98</f>
        <v>0</v>
      </c>
      <c r="H98" s="201">
        <f>'ENTRY LIST 2'!H98</f>
        <v>0</v>
      </c>
      <c r="I98" s="201">
        <f>'ENTRY LIST 2'!I98</f>
        <v>0</v>
      </c>
      <c r="J98" s="201">
        <f>'ENTRY LIST 2'!J98</f>
        <v>0</v>
      </c>
      <c r="K98" s="213"/>
      <c r="L98" s="213"/>
      <c r="M98" s="213"/>
      <c r="N98" s="214">
        <f t="shared" si="3"/>
        <v>0</v>
      </c>
    </row>
    <row r="99" spans="1:14" s="181" customFormat="1" ht="12.75">
      <c r="A99" s="156">
        <v>40</v>
      </c>
      <c r="B99" s="212"/>
      <c r="C99" s="201" t="str">
        <f>'ENTRY LIST 2'!C99</f>
        <v>B</v>
      </c>
      <c r="D99" s="201" t="str">
        <f>'ENTRY LIST 2'!D99</f>
        <v>BENJAMIN</v>
      </c>
      <c r="E99" s="201">
        <f>'ENTRY LIST 2'!E99</f>
        <v>0</v>
      </c>
      <c r="F99" s="201">
        <f>'ENTRY LIST 2'!F99</f>
        <v>0</v>
      </c>
      <c r="G99" s="201">
        <f>'ENTRY LIST 2'!G99</f>
        <v>0</v>
      </c>
      <c r="H99" s="201">
        <f>'ENTRY LIST 2'!H99</f>
        <v>0</v>
      </c>
      <c r="I99" s="201">
        <f>'ENTRY LIST 2'!I99</f>
        <v>0</v>
      </c>
      <c r="J99" s="201">
        <f>'ENTRY LIST 2'!J99</f>
        <v>0</v>
      </c>
      <c r="K99" s="213"/>
      <c r="L99" s="213"/>
      <c r="M99" s="213"/>
      <c r="N99" s="214">
        <f t="shared" si="3"/>
        <v>0</v>
      </c>
    </row>
    <row r="100" spans="1:14" s="181" customFormat="1" ht="12.75">
      <c r="A100" s="156">
        <v>41</v>
      </c>
      <c r="B100" s="212"/>
      <c r="C100" s="201" t="str">
        <f>'ENTRY LIST 2'!C100</f>
        <v>B</v>
      </c>
      <c r="D100" s="201" t="str">
        <f>'ENTRY LIST 2'!D100</f>
        <v>BENJAMIN</v>
      </c>
      <c r="E100" s="201">
        <f>'ENTRY LIST 2'!E100</f>
        <v>0</v>
      </c>
      <c r="F100" s="201">
        <f>'ENTRY LIST 2'!F100</f>
        <v>0</v>
      </c>
      <c r="G100" s="201">
        <f>'ENTRY LIST 2'!G100</f>
        <v>0</v>
      </c>
      <c r="H100" s="201">
        <f>'ENTRY LIST 2'!H100</f>
        <v>0</v>
      </c>
      <c r="I100" s="201">
        <f>'ENTRY LIST 2'!I100</f>
        <v>0</v>
      </c>
      <c r="J100" s="201">
        <f>'ENTRY LIST 2'!J100</f>
        <v>0</v>
      </c>
      <c r="K100" s="213"/>
      <c r="L100" s="213"/>
      <c r="M100" s="213"/>
      <c r="N100" s="214">
        <f t="shared" si="3"/>
        <v>0</v>
      </c>
    </row>
    <row r="101" spans="1:14" s="181" customFormat="1" ht="12.75">
      <c r="A101" s="156">
        <v>42</v>
      </c>
      <c r="B101" s="212"/>
      <c r="C101" s="201" t="str">
        <f>'ENTRY LIST 2'!C101</f>
        <v>B</v>
      </c>
      <c r="D101" s="201" t="str">
        <f>'ENTRY LIST 2'!D101</f>
        <v>BENJAMIN</v>
      </c>
      <c r="E101" s="201">
        <f>'ENTRY LIST 2'!E101</f>
        <v>0</v>
      </c>
      <c r="F101" s="201">
        <f>'ENTRY LIST 2'!F101</f>
        <v>0</v>
      </c>
      <c r="G101" s="201">
        <f>'ENTRY LIST 2'!G101</f>
        <v>0</v>
      </c>
      <c r="H101" s="201">
        <f>'ENTRY LIST 2'!H101</f>
        <v>0</v>
      </c>
      <c r="I101" s="201">
        <f>'ENTRY LIST 2'!I101</f>
        <v>0</v>
      </c>
      <c r="J101" s="201">
        <f>'ENTRY LIST 2'!J101</f>
        <v>0</v>
      </c>
      <c r="K101" s="213"/>
      <c r="L101" s="213"/>
      <c r="M101" s="213"/>
      <c r="N101" s="214">
        <f t="shared" si="3"/>
        <v>0</v>
      </c>
    </row>
    <row r="102" spans="1:14" s="181" customFormat="1" ht="12.75">
      <c r="A102" s="156">
        <v>43</v>
      </c>
      <c r="B102" s="212"/>
      <c r="C102" s="201" t="str">
        <f>'ENTRY LIST 2'!C102</f>
        <v>B</v>
      </c>
      <c r="D102" s="201" t="str">
        <f>'ENTRY LIST 2'!D102</f>
        <v>BENJAMIN</v>
      </c>
      <c r="E102" s="201">
        <f>'ENTRY LIST 2'!E102</f>
        <v>0</v>
      </c>
      <c r="F102" s="201">
        <f>'ENTRY LIST 2'!F102</f>
        <v>0</v>
      </c>
      <c r="G102" s="201">
        <f>'ENTRY LIST 2'!G102</f>
        <v>0</v>
      </c>
      <c r="H102" s="201">
        <f>'ENTRY LIST 2'!H102</f>
        <v>0</v>
      </c>
      <c r="I102" s="201">
        <f>'ENTRY LIST 2'!I102</f>
        <v>0</v>
      </c>
      <c r="J102" s="201">
        <f>'ENTRY LIST 2'!J102</f>
        <v>0</v>
      </c>
      <c r="K102" s="213"/>
      <c r="L102" s="213"/>
      <c r="M102" s="213"/>
      <c r="N102" s="214">
        <f t="shared" si="3"/>
        <v>0</v>
      </c>
    </row>
    <row r="103" spans="1:14" s="181" customFormat="1" ht="12.75">
      <c r="A103" s="156">
        <v>44</v>
      </c>
      <c r="B103" s="212"/>
      <c r="C103" s="201" t="str">
        <f>'ENTRY LIST 2'!C103</f>
        <v>B</v>
      </c>
      <c r="D103" s="201" t="str">
        <f>'ENTRY LIST 2'!D103</f>
        <v>BENJAMIN</v>
      </c>
      <c r="E103" s="201">
        <f>'ENTRY LIST 2'!E103</f>
        <v>0</v>
      </c>
      <c r="F103" s="201">
        <f>'ENTRY LIST 2'!F103</f>
        <v>0</v>
      </c>
      <c r="G103" s="201">
        <f>'ENTRY LIST 2'!G103</f>
        <v>0</v>
      </c>
      <c r="H103" s="201">
        <f>'ENTRY LIST 2'!H103</f>
        <v>0</v>
      </c>
      <c r="I103" s="201">
        <f>'ENTRY LIST 2'!I103</f>
        <v>0</v>
      </c>
      <c r="J103" s="201">
        <f>'ENTRY LIST 2'!J103</f>
        <v>0</v>
      </c>
      <c r="K103" s="213"/>
      <c r="L103" s="213"/>
      <c r="M103" s="213"/>
      <c r="N103" s="214">
        <f t="shared" si="3"/>
        <v>0</v>
      </c>
    </row>
    <row r="104" spans="1:14" s="181" customFormat="1" ht="12.75">
      <c r="A104" s="156">
        <v>45</v>
      </c>
      <c r="B104" s="212"/>
      <c r="C104" s="201" t="str">
        <f>'ENTRY LIST 2'!C104</f>
        <v>B</v>
      </c>
      <c r="D104" s="201" t="str">
        <f>'ENTRY LIST 2'!D104</f>
        <v>BENJAMIN</v>
      </c>
      <c r="E104" s="201">
        <f>'ENTRY LIST 2'!E104</f>
        <v>0</v>
      </c>
      <c r="F104" s="201">
        <f>'ENTRY LIST 2'!F104</f>
        <v>0</v>
      </c>
      <c r="G104" s="201">
        <f>'ENTRY LIST 2'!G104</f>
        <v>0</v>
      </c>
      <c r="H104" s="201">
        <f>'ENTRY LIST 2'!H104</f>
        <v>0</v>
      </c>
      <c r="I104" s="201">
        <f>'ENTRY LIST 2'!I104</f>
        <v>0</v>
      </c>
      <c r="J104" s="201">
        <f>'ENTRY LIST 2'!J104</f>
        <v>0</v>
      </c>
      <c r="K104" s="213"/>
      <c r="L104" s="213"/>
      <c r="M104" s="213"/>
      <c r="N104" s="214">
        <f t="shared" si="3"/>
        <v>0</v>
      </c>
    </row>
    <row r="105" spans="1:14" s="181" customFormat="1" ht="12.75">
      <c r="A105" s="156">
        <v>46</v>
      </c>
      <c r="B105" s="212"/>
      <c r="C105" s="201" t="str">
        <f>'ENTRY LIST 2'!C105</f>
        <v>B</v>
      </c>
      <c r="D105" s="201" t="str">
        <f>'ENTRY LIST 2'!D105</f>
        <v>BENJAMIN</v>
      </c>
      <c r="E105" s="201">
        <f>'ENTRY LIST 2'!E105</f>
        <v>0</v>
      </c>
      <c r="F105" s="201">
        <f>'ENTRY LIST 2'!F105</f>
        <v>0</v>
      </c>
      <c r="G105" s="201">
        <f>'ENTRY LIST 2'!G105</f>
        <v>0</v>
      </c>
      <c r="H105" s="201">
        <f>'ENTRY LIST 2'!H105</f>
        <v>0</v>
      </c>
      <c r="I105" s="201">
        <f>'ENTRY LIST 2'!I105</f>
        <v>0</v>
      </c>
      <c r="J105" s="201">
        <f>'ENTRY LIST 2'!J105</f>
        <v>0</v>
      </c>
      <c r="K105" s="213"/>
      <c r="L105" s="213"/>
      <c r="M105" s="213"/>
      <c r="N105" s="214">
        <f t="shared" si="3"/>
        <v>0</v>
      </c>
    </row>
    <row r="106" spans="1:14" s="181" customFormat="1" ht="12.75">
      <c r="A106" s="156">
        <v>47</v>
      </c>
      <c r="B106" s="212"/>
      <c r="C106" s="201" t="str">
        <f>'ENTRY LIST 2'!C106</f>
        <v>B</v>
      </c>
      <c r="D106" s="201" t="str">
        <f>'ENTRY LIST 2'!D106</f>
        <v>BENJAMIN</v>
      </c>
      <c r="E106" s="201">
        <f>'ENTRY LIST 2'!E106</f>
        <v>0</v>
      </c>
      <c r="F106" s="201">
        <f>'ENTRY LIST 2'!F106</f>
        <v>0</v>
      </c>
      <c r="G106" s="201">
        <f>'ENTRY LIST 2'!G106</f>
        <v>0</v>
      </c>
      <c r="H106" s="201">
        <f>'ENTRY LIST 2'!H106</f>
        <v>0</v>
      </c>
      <c r="I106" s="201">
        <f>'ENTRY LIST 2'!I106</f>
        <v>0</v>
      </c>
      <c r="J106" s="201">
        <f>'ENTRY LIST 2'!J106</f>
        <v>0</v>
      </c>
      <c r="K106" s="213"/>
      <c r="L106" s="213"/>
      <c r="M106" s="213"/>
      <c r="N106" s="214">
        <f t="shared" si="3"/>
        <v>0</v>
      </c>
    </row>
    <row r="107" spans="1:14" s="181" customFormat="1" ht="12.75">
      <c r="A107" s="156">
        <v>48</v>
      </c>
      <c r="B107" s="212"/>
      <c r="C107" s="201" t="str">
        <f>'ENTRY LIST 2'!C107</f>
        <v>B</v>
      </c>
      <c r="D107" s="201" t="str">
        <f>'ENTRY LIST 2'!D107</f>
        <v>BENJAMIN</v>
      </c>
      <c r="E107" s="201">
        <f>'ENTRY LIST 2'!E107</f>
        <v>0</v>
      </c>
      <c r="F107" s="201">
        <f>'ENTRY LIST 2'!F107</f>
        <v>0</v>
      </c>
      <c r="G107" s="201">
        <f>'ENTRY LIST 2'!G107</f>
        <v>0</v>
      </c>
      <c r="H107" s="201">
        <f>'ENTRY LIST 2'!H107</f>
        <v>0</v>
      </c>
      <c r="I107" s="201">
        <f>'ENTRY LIST 2'!I107</f>
        <v>0</v>
      </c>
      <c r="J107" s="201">
        <f>'ENTRY LIST 2'!J107</f>
        <v>0</v>
      </c>
      <c r="K107" s="213"/>
      <c r="L107" s="213"/>
      <c r="M107" s="213"/>
      <c r="N107" s="214">
        <f t="shared" si="3"/>
        <v>0</v>
      </c>
    </row>
    <row r="108" spans="1:14" s="181" customFormat="1" ht="12.75">
      <c r="A108" s="156">
        <v>49</v>
      </c>
      <c r="B108" s="212"/>
      <c r="C108" s="201" t="str">
        <f>'ENTRY LIST 2'!C108</f>
        <v>B</v>
      </c>
      <c r="D108" s="201" t="str">
        <f>'ENTRY LIST 2'!D108</f>
        <v>BENJAMIN</v>
      </c>
      <c r="E108" s="201">
        <f>'ENTRY LIST 2'!E108</f>
        <v>0</v>
      </c>
      <c r="F108" s="201">
        <f>'ENTRY LIST 2'!F108</f>
        <v>0</v>
      </c>
      <c r="G108" s="201">
        <f>'ENTRY LIST 2'!G108</f>
        <v>0</v>
      </c>
      <c r="H108" s="201">
        <f>'ENTRY LIST 2'!H108</f>
        <v>0</v>
      </c>
      <c r="I108" s="201">
        <f>'ENTRY LIST 2'!I108</f>
        <v>0</v>
      </c>
      <c r="J108" s="201">
        <f>'ENTRY LIST 2'!J108</f>
        <v>0</v>
      </c>
      <c r="K108" s="213"/>
      <c r="L108" s="213"/>
      <c r="M108" s="213"/>
      <c r="N108" s="214">
        <f t="shared" si="3"/>
        <v>0</v>
      </c>
    </row>
    <row r="109" spans="1:14" s="181" customFormat="1" ht="12.75">
      <c r="A109" s="156">
        <v>50</v>
      </c>
      <c r="B109" s="212"/>
      <c r="C109" s="201" t="str">
        <f>'ENTRY LIST 2'!C109</f>
        <v>B</v>
      </c>
      <c r="D109" s="201" t="str">
        <f>'ENTRY LIST 2'!D109</f>
        <v>BENJAMIN</v>
      </c>
      <c r="E109" s="201">
        <f>'ENTRY LIST 2'!E109</f>
        <v>0</v>
      </c>
      <c r="F109" s="201">
        <f>'ENTRY LIST 2'!F109</f>
        <v>0</v>
      </c>
      <c r="G109" s="201">
        <f>'ENTRY LIST 2'!G109</f>
        <v>0</v>
      </c>
      <c r="H109" s="201">
        <f>'ENTRY LIST 2'!H109</f>
        <v>0</v>
      </c>
      <c r="I109" s="201">
        <f>'ENTRY LIST 2'!I109</f>
        <v>0</v>
      </c>
      <c r="J109" s="201">
        <f>'ENTRY LIST 2'!J109</f>
        <v>0</v>
      </c>
      <c r="K109" s="213"/>
      <c r="L109" s="213"/>
      <c r="M109" s="213"/>
      <c r="N109" s="214">
        <f t="shared" si="3"/>
        <v>0</v>
      </c>
    </row>
    <row r="110" spans="2:14" s="181" customFormat="1" ht="12.75">
      <c r="B110" s="215" t="s">
        <v>182</v>
      </c>
      <c r="C110" s="190"/>
      <c r="D110" s="190"/>
      <c r="F110" s="207"/>
      <c r="G110" s="186"/>
      <c r="H110" s="190"/>
      <c r="I110" s="186"/>
      <c r="J110" s="208"/>
      <c r="K110" s="188"/>
      <c r="L110" s="188"/>
      <c r="M110" s="188"/>
      <c r="N110" s="209"/>
    </row>
    <row r="111" spans="1:14" s="181" customFormat="1" ht="16.5" customHeight="1">
      <c r="A111" s="156" t="s">
        <v>164</v>
      </c>
      <c r="B111" s="198" t="s">
        <v>43</v>
      </c>
      <c r="C111" s="180" t="s">
        <v>176</v>
      </c>
      <c r="D111" s="180" t="s">
        <v>177</v>
      </c>
      <c r="E111" s="210" t="s">
        <v>62</v>
      </c>
      <c r="F111" s="210" t="s">
        <v>45</v>
      </c>
      <c r="G111" s="180" t="s">
        <v>46</v>
      </c>
      <c r="H111" s="180" t="s">
        <v>146</v>
      </c>
      <c r="I111" s="210" t="s">
        <v>47</v>
      </c>
      <c r="J111" s="180" t="s">
        <v>204</v>
      </c>
      <c r="K111" s="198" t="s">
        <v>178</v>
      </c>
      <c r="L111" s="198" t="s">
        <v>258</v>
      </c>
      <c r="M111" s="198" t="s">
        <v>835</v>
      </c>
      <c r="N111" s="211" t="s">
        <v>56</v>
      </c>
    </row>
    <row r="112" spans="1:14" s="181" customFormat="1" ht="12.75">
      <c r="A112" s="156">
        <v>1</v>
      </c>
      <c r="B112" s="212"/>
      <c r="C112" s="201" t="str">
        <f>'ENTRY LIST 2'!C112</f>
        <v>B</v>
      </c>
      <c r="D112" s="201" t="str">
        <f>'ENTRY LIST 2'!D112</f>
        <v>MINIME</v>
      </c>
      <c r="E112" s="201" t="str">
        <f>'ENTRY LIST 2'!E112</f>
        <v>RODRIGO LOPEZ</v>
      </c>
      <c r="F112" s="201" t="str">
        <f>'ENTRY LIST 2'!F112</f>
        <v>Albert</v>
      </c>
      <c r="G112" s="201" t="str">
        <f>'ENTRY LIST 2'!G112</f>
        <v>ANDORRA</v>
      </c>
      <c r="H112" s="201">
        <f>'ENTRY LIST 2'!H112</f>
        <v>1999</v>
      </c>
      <c r="I112" s="201" t="str">
        <f>'ENTRY LIST 2'!I112</f>
        <v>376-00005</v>
      </c>
      <c r="J112" s="201" t="str">
        <f>'ENTRY LIST 2'!J112</f>
        <v>Koxx/20"</v>
      </c>
      <c r="K112" s="213"/>
      <c r="L112" s="213"/>
      <c r="M112" s="213"/>
      <c r="N112" s="214">
        <f aca="true" t="shared" si="4" ref="N112:N143">SUM(K112:M112)</f>
        <v>0</v>
      </c>
    </row>
    <row r="113" spans="1:14" s="181" customFormat="1" ht="12.75">
      <c r="A113" s="156">
        <v>2</v>
      </c>
      <c r="B113" s="212"/>
      <c r="C113" s="201" t="str">
        <f>'ENTRY LIST 2'!C113</f>
        <v>B</v>
      </c>
      <c r="D113" s="201" t="str">
        <f>'ENTRY LIST 2'!D113</f>
        <v>MINIME</v>
      </c>
      <c r="E113" s="201" t="str">
        <f>'ENTRY LIST 2'!E113</f>
        <v>SINTZEN</v>
      </c>
      <c r="F113" s="201" t="str">
        <f>'ENTRY LIST 2'!F113</f>
        <v>Maxime</v>
      </c>
      <c r="G113" s="201" t="str">
        <f>'ENTRY LIST 2'!G113</f>
        <v>BELGIUM</v>
      </c>
      <c r="H113" s="201">
        <f>'ENTRY LIST 2'!H113</f>
        <v>1999</v>
      </c>
      <c r="I113" s="201" t="str">
        <f>'ENTRY LIST 2'!I113</f>
        <v>032-08033</v>
      </c>
      <c r="J113" s="201" t="str">
        <f>'ENTRY LIST 2'!J113</f>
        <v>Koxx/20"</v>
      </c>
      <c r="K113" s="213"/>
      <c r="L113" s="213"/>
      <c r="M113" s="213"/>
      <c r="N113" s="214">
        <f t="shared" si="4"/>
        <v>0</v>
      </c>
    </row>
    <row r="114" spans="1:14" s="181" customFormat="1" ht="12.75">
      <c r="A114" s="156">
        <v>3</v>
      </c>
      <c r="B114" s="212"/>
      <c r="C114" s="201" t="str">
        <f>'ENTRY LIST 2'!C114</f>
        <v>B</v>
      </c>
      <c r="D114" s="201" t="str">
        <f>'ENTRY LIST 2'!D114</f>
        <v>MINIME</v>
      </c>
      <c r="E114" s="201" t="str">
        <f>'ENTRY LIST 2'!E114</f>
        <v>PACO</v>
      </c>
      <c r="F114" s="201" t="str">
        <f>'ENTRY LIST 2'!F114</f>
        <v>Leonelli</v>
      </c>
      <c r="G114" s="201" t="str">
        <f>'ENTRY LIST 2'!G114</f>
        <v>BELGIUM</v>
      </c>
      <c r="H114" s="201">
        <f>'ENTRY LIST 2'!H114</f>
        <v>1999</v>
      </c>
      <c r="I114" s="201" t="str">
        <f>'ENTRY LIST 2'!I114</f>
        <v>032-08042</v>
      </c>
      <c r="J114" s="201" t="str">
        <f>'ENTRY LIST 2'!J114</f>
        <v>Koxx/20"</v>
      </c>
      <c r="K114" s="213"/>
      <c r="L114" s="213"/>
      <c r="M114" s="213"/>
      <c r="N114" s="214">
        <f t="shared" si="4"/>
        <v>0</v>
      </c>
    </row>
    <row r="115" spans="1:14" s="181" customFormat="1" ht="12.75">
      <c r="A115" s="156">
        <v>4</v>
      </c>
      <c r="B115" s="212"/>
      <c r="C115" s="201" t="str">
        <f>'ENTRY LIST 2'!C115</f>
        <v>B</v>
      </c>
      <c r="D115" s="201" t="str">
        <f>'ENTRY LIST 2'!D115</f>
        <v>MINIME</v>
      </c>
      <c r="E115" s="201" t="str">
        <f>'ENTRY LIST 2'!E115</f>
        <v>SERRA DOMENECH</v>
      </c>
      <c r="F115" s="201" t="str">
        <f>'ENTRY LIST 2'!F115</f>
        <v>Ferran</v>
      </c>
      <c r="G115" s="201" t="str">
        <f>'ENTRY LIST 2'!G115</f>
        <v>CATALONIA</v>
      </c>
      <c r="H115" s="201">
        <f>'ENTRY LIST 2'!H115</f>
        <v>1997</v>
      </c>
      <c r="I115" s="201" t="str">
        <f>'ENTRY LIST 2'!I115</f>
        <v>034-08499</v>
      </c>
      <c r="J115" s="201" t="str">
        <f>'ENTRY LIST 2'!J115</f>
        <v>Monty/20"</v>
      </c>
      <c r="K115" s="213"/>
      <c r="L115" s="213"/>
      <c r="M115" s="213"/>
      <c r="N115" s="214">
        <f t="shared" si="4"/>
        <v>0</v>
      </c>
    </row>
    <row r="116" spans="1:14" s="181" customFormat="1" ht="12.75">
      <c r="A116" s="156">
        <v>5</v>
      </c>
      <c r="B116" s="212"/>
      <c r="C116" s="201" t="str">
        <f>'ENTRY LIST 2'!C116</f>
        <v>B</v>
      </c>
      <c r="D116" s="201" t="str">
        <f>'ENTRY LIST 2'!D116</f>
        <v>MINIME</v>
      </c>
      <c r="E116" s="201" t="str">
        <f>'ENTRY LIST 2'!E116</f>
        <v>CODINA SALGADO</v>
      </c>
      <c r="F116" s="201" t="str">
        <f>'ENTRY LIST 2'!F116</f>
        <v>Arnau</v>
      </c>
      <c r="G116" s="201" t="str">
        <f>'ENTRY LIST 2'!G116</f>
        <v>CATALONIA</v>
      </c>
      <c r="H116" s="201">
        <f>'ENTRY LIST 2'!H116</f>
        <v>1999</v>
      </c>
      <c r="I116" s="201" t="str">
        <f>'ENTRY LIST 2'!I116</f>
        <v>034-43071</v>
      </c>
      <c r="J116" s="201" t="str">
        <f>'ENTRY LIST 2'!J116</f>
        <v>Play/20"</v>
      </c>
      <c r="K116" s="213"/>
      <c r="L116" s="213"/>
      <c r="M116" s="213"/>
      <c r="N116" s="214">
        <f t="shared" si="4"/>
        <v>0</v>
      </c>
    </row>
    <row r="117" spans="1:14" s="181" customFormat="1" ht="12.75">
      <c r="A117" s="156">
        <v>6</v>
      </c>
      <c r="B117" s="212"/>
      <c r="C117" s="201" t="str">
        <f>'ENTRY LIST 2'!C117</f>
        <v>B</v>
      </c>
      <c r="D117" s="201" t="str">
        <f>'ENTRY LIST 2'!D117</f>
        <v>MINIME</v>
      </c>
      <c r="E117" s="201" t="str">
        <f>'ENTRY LIST 2'!E117</f>
        <v>NOVOA SIEIRO</v>
      </c>
      <c r="F117" s="201" t="str">
        <f>'ENTRY LIST 2'!F117</f>
        <v>Marc</v>
      </c>
      <c r="G117" s="201" t="str">
        <f>'ENTRY LIST 2'!G117</f>
        <v>CATALONIA</v>
      </c>
      <c r="H117" s="201">
        <f>'ENTRY LIST 2'!H117</f>
        <v>1999</v>
      </c>
      <c r="I117" s="201" t="str">
        <f>'ENTRY LIST 2'!I117</f>
        <v>034-08502</v>
      </c>
      <c r="J117" s="201" t="str">
        <f>'ENTRY LIST 2'!J117</f>
        <v>Monty/20"</v>
      </c>
      <c r="K117" s="213"/>
      <c r="L117" s="213"/>
      <c r="M117" s="213"/>
      <c r="N117" s="214">
        <f t="shared" si="4"/>
        <v>0</v>
      </c>
    </row>
    <row r="118" spans="1:14" s="181" customFormat="1" ht="12.75">
      <c r="A118" s="156">
        <v>7</v>
      </c>
      <c r="B118" s="212"/>
      <c r="C118" s="201" t="str">
        <f>'ENTRY LIST 2'!C118</f>
        <v>B</v>
      </c>
      <c r="D118" s="201" t="str">
        <f>'ENTRY LIST 2'!D118</f>
        <v>MINIME</v>
      </c>
      <c r="E118" s="201" t="str">
        <f>'ENTRY LIST 2'!E118</f>
        <v>SEUBA ROMEU</v>
      </c>
      <c r="F118" s="201" t="str">
        <f>'ENTRY LIST 2'!F118</f>
        <v>Marc</v>
      </c>
      <c r="G118" s="201" t="str">
        <f>'ENTRY LIST 2'!G118</f>
        <v>CATALONIA</v>
      </c>
      <c r="H118" s="201">
        <f>'ENTRY LIST 2'!H118</f>
        <v>1998</v>
      </c>
      <c r="I118" s="201" t="str">
        <f>'ENTRY LIST 2'!I118</f>
        <v>034-08363</v>
      </c>
      <c r="J118" s="201" t="str">
        <f>'ENTRY LIST 2'!J118</f>
        <v>Monty/20"</v>
      </c>
      <c r="K118" s="213"/>
      <c r="L118" s="213"/>
      <c r="M118" s="213"/>
      <c r="N118" s="214">
        <f t="shared" si="4"/>
        <v>0</v>
      </c>
    </row>
    <row r="119" spans="1:14" s="181" customFormat="1" ht="12.75">
      <c r="A119" s="156">
        <v>8</v>
      </c>
      <c r="B119" s="212"/>
      <c r="C119" s="201" t="str">
        <f>'ENTRY LIST 2'!C119</f>
        <v>B</v>
      </c>
      <c r="D119" s="201" t="str">
        <f>'ENTRY LIST 2'!D119</f>
        <v>MINIME</v>
      </c>
      <c r="E119" s="201" t="str">
        <f>'ENTRY LIST 2'!E119</f>
        <v>SEGU ROIG</v>
      </c>
      <c r="F119" s="201" t="str">
        <f>'ENTRY LIST 2'!F119</f>
        <v>Sergi</v>
      </c>
      <c r="G119" s="201" t="str">
        <f>'ENTRY LIST 2'!G119</f>
        <v>CATALONIA</v>
      </c>
      <c r="H119" s="201">
        <f>'ENTRY LIST 2'!H119</f>
        <v>1999</v>
      </c>
      <c r="I119" s="201" t="str">
        <f>'ENTRY LIST 2'!I119</f>
        <v>034-43080</v>
      </c>
      <c r="J119" s="201" t="str">
        <f>'ENTRY LIST 2'!J119</f>
        <v>Rockman/20"</v>
      </c>
      <c r="K119" s="213"/>
      <c r="L119" s="213"/>
      <c r="M119" s="213"/>
      <c r="N119" s="214">
        <f t="shared" si="4"/>
        <v>0</v>
      </c>
    </row>
    <row r="120" spans="1:14" s="181" customFormat="1" ht="12.75">
      <c r="A120" s="156">
        <v>9</v>
      </c>
      <c r="B120" s="212"/>
      <c r="C120" s="201" t="str">
        <f>'ENTRY LIST 2'!C120</f>
        <v>B</v>
      </c>
      <c r="D120" s="201" t="str">
        <f>'ENTRY LIST 2'!D120</f>
        <v>MINIME</v>
      </c>
      <c r="E120" s="201" t="str">
        <f>'ENTRY LIST 2'!E120</f>
        <v>POL BERGADA</v>
      </c>
      <c r="F120" s="201" t="str">
        <f>'ENTRY LIST 2'!F120</f>
        <v>Arnau</v>
      </c>
      <c r="G120" s="201" t="str">
        <f>'ENTRY LIST 2'!G120</f>
        <v>CATALONIA</v>
      </c>
      <c r="H120" s="201">
        <f>'ENTRY LIST 2'!H120</f>
        <v>1998</v>
      </c>
      <c r="I120" s="201" t="str">
        <f>'ENTRY LIST 2'!I120</f>
        <v>034-08478</v>
      </c>
      <c r="J120" s="201" t="str">
        <f>'ENTRY LIST 2'!J120</f>
        <v>Monty/20"</v>
      </c>
      <c r="K120" s="213"/>
      <c r="L120" s="213"/>
      <c r="M120" s="213"/>
      <c r="N120" s="214">
        <f t="shared" si="4"/>
        <v>0</v>
      </c>
    </row>
    <row r="121" spans="1:14" s="181" customFormat="1" ht="12.75">
      <c r="A121" s="156">
        <v>10</v>
      </c>
      <c r="B121" s="212"/>
      <c r="C121" s="201" t="str">
        <f>'ENTRY LIST 2'!C121</f>
        <v>B</v>
      </c>
      <c r="D121" s="201" t="str">
        <f>'ENTRY LIST 2'!D121</f>
        <v>MINIME</v>
      </c>
      <c r="E121" s="201" t="str">
        <f>'ENTRY LIST 2'!E121</f>
        <v>ROSICH GUIXA</v>
      </c>
      <c r="F121" s="201" t="str">
        <f>'ENTRY LIST 2'!F121</f>
        <v>Gil</v>
      </c>
      <c r="G121" s="201" t="str">
        <f>'ENTRY LIST 2'!G121</f>
        <v>CATALONIA</v>
      </c>
      <c r="H121" s="201">
        <f>'ENTRY LIST 2'!H121</f>
        <v>1997</v>
      </c>
      <c r="I121" s="201" t="str">
        <f>'ENTRY LIST 2'!I121</f>
        <v>034-08454</v>
      </c>
      <c r="J121" s="201" t="str">
        <f>'ENTRY LIST 2'!J121</f>
        <v>Ozonys/20"</v>
      </c>
      <c r="K121" s="213"/>
      <c r="L121" s="213"/>
      <c r="M121" s="213"/>
      <c r="N121" s="214">
        <f t="shared" si="4"/>
        <v>0</v>
      </c>
    </row>
    <row r="122" spans="1:14" s="181" customFormat="1" ht="12.75">
      <c r="A122" s="156">
        <v>11</v>
      </c>
      <c r="B122" s="212"/>
      <c r="C122" s="201" t="str">
        <f>'ENTRY LIST 2'!C122</f>
        <v>B</v>
      </c>
      <c r="D122" s="201" t="str">
        <f>'ENTRY LIST 2'!D122</f>
        <v>MINIME</v>
      </c>
      <c r="E122" s="201" t="str">
        <f>'ENTRY LIST 2'!E122</f>
        <v>HLAVKA</v>
      </c>
      <c r="F122" s="201" t="str">
        <f>'ENTRY LIST 2'!F122</f>
        <v>Marek</v>
      </c>
      <c r="G122" s="201" t="str">
        <f>'ENTRY LIST 2'!G122</f>
        <v>CZECH</v>
      </c>
      <c r="H122" s="201">
        <f>'ENTRY LIST 2'!H122</f>
        <v>1998</v>
      </c>
      <c r="I122" s="201" t="str">
        <f>'ENTRY LIST 2'!I122</f>
        <v>420-09072</v>
      </c>
      <c r="J122" s="201" t="str">
        <f>'ENTRY LIST 2'!J122</f>
        <v>Monty/20"</v>
      </c>
      <c r="K122" s="213"/>
      <c r="L122" s="213"/>
      <c r="M122" s="213"/>
      <c r="N122" s="214">
        <f t="shared" si="4"/>
        <v>0</v>
      </c>
    </row>
    <row r="123" spans="1:14" s="181" customFormat="1" ht="12.75">
      <c r="A123" s="156">
        <v>12</v>
      </c>
      <c r="B123" s="212"/>
      <c r="C123" s="201" t="str">
        <f>'ENTRY LIST 2'!C123</f>
        <v>B</v>
      </c>
      <c r="D123" s="201" t="str">
        <f>'ENTRY LIST 2'!D123</f>
        <v>MINIME</v>
      </c>
      <c r="E123" s="201" t="str">
        <f>'ENTRY LIST 2'!E123</f>
        <v>PAVLIK</v>
      </c>
      <c r="F123" s="201" t="str">
        <f>'ENTRY LIST 2'!F123</f>
        <v>Michal</v>
      </c>
      <c r="G123" s="201" t="str">
        <f>'ENTRY LIST 2'!G123</f>
        <v>CZECH</v>
      </c>
      <c r="H123" s="201">
        <f>'ENTRY LIST 2'!H123</f>
        <v>1999</v>
      </c>
      <c r="I123" s="201" t="str">
        <f>'ENTRY LIST 2'!I123</f>
        <v>420-09372</v>
      </c>
      <c r="J123" s="201" t="str">
        <f>'ENTRY LIST 2'!J123</f>
        <v>Monty/20"</v>
      </c>
      <c r="K123" s="213"/>
      <c r="L123" s="213"/>
      <c r="M123" s="213"/>
      <c r="N123" s="214">
        <f t="shared" si="4"/>
        <v>0</v>
      </c>
    </row>
    <row r="124" spans="1:14" s="181" customFormat="1" ht="12.75">
      <c r="A124" s="156">
        <v>13</v>
      </c>
      <c r="B124" s="212"/>
      <c r="C124" s="201" t="str">
        <f>'ENTRY LIST 2'!C124</f>
        <v>B</v>
      </c>
      <c r="D124" s="201" t="str">
        <f>'ENTRY LIST 2'!D124</f>
        <v>MINIME</v>
      </c>
      <c r="E124" s="201" t="str">
        <f>'ENTRY LIST 2'!E124</f>
        <v>POPELKA</v>
      </c>
      <c r="F124" s="201" t="str">
        <f>'ENTRY LIST 2'!F124</f>
        <v>Matej</v>
      </c>
      <c r="G124" s="201" t="str">
        <f>'ENTRY LIST 2'!G124</f>
        <v>CZECH</v>
      </c>
      <c r="H124" s="201">
        <f>'ENTRY LIST 2'!H124</f>
        <v>1997</v>
      </c>
      <c r="I124" s="201" t="str">
        <f>'ENTRY LIST 2'!I124</f>
        <v>420-09176</v>
      </c>
      <c r="J124" s="201" t="str">
        <f>'ENTRY LIST 2'!J124</f>
        <v>Monty/20"</v>
      </c>
      <c r="K124" s="213"/>
      <c r="L124" s="213"/>
      <c r="M124" s="213"/>
      <c r="N124" s="214">
        <f t="shared" si="4"/>
        <v>0</v>
      </c>
    </row>
    <row r="125" spans="1:14" s="181" customFormat="1" ht="12.75">
      <c r="A125" s="156">
        <v>14</v>
      </c>
      <c r="B125" s="212"/>
      <c r="C125" s="201" t="str">
        <f>'ENTRY LIST 2'!C125</f>
        <v>B</v>
      </c>
      <c r="D125" s="201" t="str">
        <f>'ENTRY LIST 2'!D125</f>
        <v>MINIME</v>
      </c>
      <c r="E125" s="201" t="str">
        <f>'ENTRY LIST 2'!E125</f>
        <v>STEPANEK</v>
      </c>
      <c r="F125" s="201" t="str">
        <f>'ENTRY LIST 2'!F125</f>
        <v>Martin</v>
      </c>
      <c r="G125" s="201" t="str">
        <f>'ENTRY LIST 2'!G125</f>
        <v>CZECH</v>
      </c>
      <c r="H125" s="201">
        <f>'ENTRY LIST 2'!H125</f>
        <v>1998</v>
      </c>
      <c r="I125" s="201" t="str">
        <f>'ENTRY LIST 2'!I125</f>
        <v>420-09436</v>
      </c>
      <c r="J125" s="201" t="str">
        <f>'ENTRY LIST 2'!J125</f>
        <v>Echo/20"</v>
      </c>
      <c r="K125" s="213"/>
      <c r="L125" s="213"/>
      <c r="M125" s="213"/>
      <c r="N125" s="214">
        <f t="shared" si="4"/>
        <v>0</v>
      </c>
    </row>
    <row r="126" spans="1:14" s="181" customFormat="1" ht="12.75">
      <c r="A126" s="156">
        <v>15</v>
      </c>
      <c r="B126" s="212"/>
      <c r="C126" s="201" t="str">
        <f>'ENTRY LIST 2'!C126</f>
        <v>B</v>
      </c>
      <c r="D126" s="201" t="str">
        <f>'ENTRY LIST 2'!D126</f>
        <v>MINIME</v>
      </c>
      <c r="E126" s="201" t="str">
        <f>'ENTRY LIST 2'!E126</f>
        <v>BILLERIT</v>
      </c>
      <c r="F126" s="201" t="str">
        <f>'ENTRY LIST 2'!F126</f>
        <v>Thomas</v>
      </c>
      <c r="G126" s="201" t="str">
        <f>'ENTRY LIST 2'!G126</f>
        <v>FRANCE</v>
      </c>
      <c r="H126" s="201">
        <f>'ENTRY LIST 2'!H126</f>
        <v>1999</v>
      </c>
      <c r="I126" s="201" t="str">
        <f>'ENTRY LIST 2'!I126</f>
        <v>033-00017</v>
      </c>
      <c r="J126" s="201" t="str">
        <f>'ENTRY LIST 2'!J126</f>
        <v>Rockman/20"</v>
      </c>
      <c r="K126" s="213"/>
      <c r="L126" s="213"/>
      <c r="M126" s="213"/>
      <c r="N126" s="214">
        <f t="shared" si="4"/>
        <v>0</v>
      </c>
    </row>
    <row r="127" spans="1:14" s="181" customFormat="1" ht="12.75">
      <c r="A127" s="156">
        <v>16</v>
      </c>
      <c r="B127" s="212"/>
      <c r="C127" s="201" t="str">
        <f>'ENTRY LIST 2'!C127</f>
        <v>B</v>
      </c>
      <c r="D127" s="201" t="str">
        <f>'ENTRY LIST 2'!D127</f>
        <v>MINIME</v>
      </c>
      <c r="E127" s="201" t="str">
        <f>'ENTRY LIST 2'!E127</f>
        <v>BONNIVARD</v>
      </c>
      <c r="F127" s="201" t="str">
        <f>'ENTRY LIST 2'!F127</f>
        <v>Simon</v>
      </c>
      <c r="G127" s="201" t="str">
        <f>'ENTRY LIST 2'!G127</f>
        <v>FRANCE</v>
      </c>
      <c r="H127" s="201">
        <f>'ENTRY LIST 2'!H127</f>
        <v>1987</v>
      </c>
      <c r="I127" s="201" t="str">
        <f>'ENTRY LIST 2'!I127</f>
        <v>033-00018</v>
      </c>
      <c r="J127" s="201" t="str">
        <f>'ENTRY LIST 2'!J127</f>
        <v>Koxx/20"</v>
      </c>
      <c r="K127" s="213"/>
      <c r="L127" s="213"/>
      <c r="M127" s="213"/>
      <c r="N127" s="214">
        <f t="shared" si="4"/>
        <v>0</v>
      </c>
    </row>
    <row r="128" spans="1:14" s="181" customFormat="1" ht="12.75">
      <c r="A128" s="156">
        <v>17</v>
      </c>
      <c r="B128" s="212"/>
      <c r="C128" s="201" t="str">
        <f>'ENTRY LIST 2'!C128</f>
        <v>B</v>
      </c>
      <c r="D128" s="201" t="str">
        <f>'ENTRY LIST 2'!D128</f>
        <v>MINIME</v>
      </c>
      <c r="E128" s="201" t="str">
        <f>'ENTRY LIST 2'!E128</f>
        <v>CAZES</v>
      </c>
      <c r="F128" s="201" t="str">
        <f>'ENTRY LIST 2'!F128</f>
        <v>Arnaud</v>
      </c>
      <c r="G128" s="201" t="str">
        <f>'ENTRY LIST 2'!G128</f>
        <v>FRANCE</v>
      </c>
      <c r="H128" s="201">
        <f>'ENTRY LIST 2'!H128</f>
        <v>1997</v>
      </c>
      <c r="I128" s="201" t="str">
        <f>'ENTRY LIST 2'!I128</f>
        <v>033-00019</v>
      </c>
      <c r="J128" s="201" t="str">
        <f>'ENTRY LIST 2'!J128</f>
        <v>Atomz/26"</v>
      </c>
      <c r="K128" s="213"/>
      <c r="L128" s="213"/>
      <c r="M128" s="213"/>
      <c r="N128" s="214">
        <f t="shared" si="4"/>
        <v>0</v>
      </c>
    </row>
    <row r="129" spans="1:14" s="181" customFormat="1" ht="12.75">
      <c r="A129" s="156">
        <v>18</v>
      </c>
      <c r="B129" s="212"/>
      <c r="C129" s="201" t="str">
        <f>'ENTRY LIST 2'!C129</f>
        <v>B</v>
      </c>
      <c r="D129" s="201" t="str">
        <f>'ENTRY LIST 2'!D129</f>
        <v>MINIME</v>
      </c>
      <c r="E129" s="201" t="str">
        <f>'ENTRY LIST 2'!E129</f>
        <v>CROS</v>
      </c>
      <c r="F129" s="201" t="str">
        <f>'ENTRY LIST 2'!F129</f>
        <v>Hugo</v>
      </c>
      <c r="G129" s="201" t="str">
        <f>'ENTRY LIST 2'!G129</f>
        <v>FRANCE</v>
      </c>
      <c r="H129" s="201">
        <f>'ENTRY LIST 2'!H129</f>
        <v>1997</v>
      </c>
      <c r="I129" s="201" t="str">
        <f>'ENTRY LIST 2'!I129</f>
        <v>033-00020</v>
      </c>
      <c r="J129" s="201" t="str">
        <f>'ENTRY LIST 2'!J129</f>
        <v>Monty/20"</v>
      </c>
      <c r="K129" s="213"/>
      <c r="L129" s="213"/>
      <c r="M129" s="213"/>
      <c r="N129" s="214">
        <f t="shared" si="4"/>
        <v>0</v>
      </c>
    </row>
    <row r="130" spans="1:14" s="181" customFormat="1" ht="12.75">
      <c r="A130" s="156">
        <v>19</v>
      </c>
      <c r="B130" s="212"/>
      <c r="C130" s="201" t="str">
        <f>'ENTRY LIST 2'!C130</f>
        <v>B</v>
      </c>
      <c r="D130" s="201" t="str">
        <f>'ENTRY LIST 2'!D130</f>
        <v>MINIME</v>
      </c>
      <c r="E130" s="201" t="str">
        <f>'ENTRY LIST 2'!E130</f>
        <v>ESTEVE</v>
      </c>
      <c r="F130" s="201" t="str">
        <f>'ENTRY LIST 2'!F130</f>
        <v>Tony</v>
      </c>
      <c r="G130" s="201" t="str">
        <f>'ENTRY LIST 2'!G130</f>
        <v>FRANCE</v>
      </c>
      <c r="H130" s="201">
        <f>'ENTRY LIST 2'!H130</f>
        <v>1997</v>
      </c>
      <c r="I130" s="201" t="str">
        <f>'ENTRY LIST 2'!I130</f>
        <v>033-00021</v>
      </c>
      <c r="J130" s="201" t="str">
        <f>'ENTRY LIST 2'!J130</f>
        <v>Koxx/20"</v>
      </c>
      <c r="K130" s="213"/>
      <c r="L130" s="213"/>
      <c r="M130" s="213"/>
      <c r="N130" s="214">
        <f t="shared" si="4"/>
        <v>0</v>
      </c>
    </row>
    <row r="131" spans="1:14" s="181" customFormat="1" ht="12.75">
      <c r="A131" s="156">
        <v>20</v>
      </c>
      <c r="B131" s="212"/>
      <c r="C131" s="201" t="str">
        <f>'ENTRY LIST 2'!C131</f>
        <v>B</v>
      </c>
      <c r="D131" s="201" t="str">
        <f>'ENTRY LIST 2'!D131</f>
        <v>MINIME</v>
      </c>
      <c r="E131" s="201" t="str">
        <f>'ENTRY LIST 2'!E131</f>
        <v>FABRE</v>
      </c>
      <c r="F131" s="201" t="str">
        <f>'ENTRY LIST 2'!F131</f>
        <v>Damien</v>
      </c>
      <c r="G131" s="201" t="str">
        <f>'ENTRY LIST 2'!G131</f>
        <v>FRANCE</v>
      </c>
      <c r="H131" s="201">
        <f>'ENTRY LIST 2'!H131</f>
        <v>1998</v>
      </c>
      <c r="I131" s="201" t="str">
        <f>'ENTRY LIST 2'!I131</f>
        <v>033-00022</v>
      </c>
      <c r="J131" s="201" t="str">
        <f>'ENTRY LIST 2'!J131</f>
        <v>Monty/20"</v>
      </c>
      <c r="K131" s="213"/>
      <c r="L131" s="213"/>
      <c r="M131" s="213"/>
      <c r="N131" s="214">
        <f t="shared" si="4"/>
        <v>0</v>
      </c>
    </row>
    <row r="132" spans="1:14" s="181" customFormat="1" ht="12.75">
      <c r="A132" s="156">
        <v>21</v>
      </c>
      <c r="B132" s="212"/>
      <c r="C132" s="201" t="str">
        <f>'ENTRY LIST 2'!C132</f>
        <v>B</v>
      </c>
      <c r="D132" s="201" t="str">
        <f>'ENTRY LIST 2'!D132</f>
        <v>MINIME</v>
      </c>
      <c r="E132" s="201" t="str">
        <f>'ENTRY LIST 2'!E132</f>
        <v>GAULON</v>
      </c>
      <c r="F132" s="201" t="str">
        <f>'ENTRY LIST 2'!F132</f>
        <v>Mathias</v>
      </c>
      <c r="G132" s="201" t="str">
        <f>'ENTRY LIST 2'!G132</f>
        <v>FRANCE</v>
      </c>
      <c r="H132" s="201">
        <f>'ENTRY LIST 2'!H132</f>
        <v>1997</v>
      </c>
      <c r="I132" s="201" t="str">
        <f>'ENTRY LIST 2'!I132</f>
        <v>033-00023</v>
      </c>
      <c r="J132" s="201" t="str">
        <f>'ENTRY LIST 2'!J132</f>
        <v>Echo/20"</v>
      </c>
      <c r="K132" s="213"/>
      <c r="L132" s="213"/>
      <c r="M132" s="213"/>
      <c r="N132" s="214">
        <f t="shared" si="4"/>
        <v>0</v>
      </c>
    </row>
    <row r="133" spans="1:14" s="181" customFormat="1" ht="12.75">
      <c r="A133" s="156">
        <v>22</v>
      </c>
      <c r="B133" s="212"/>
      <c r="C133" s="201" t="str">
        <f>'ENTRY LIST 2'!C133</f>
        <v>B</v>
      </c>
      <c r="D133" s="201" t="str">
        <f>'ENTRY LIST 2'!D133</f>
        <v>MINIME</v>
      </c>
      <c r="E133" s="201" t="str">
        <f>'ENTRY LIST 2'!E133</f>
        <v>GILET</v>
      </c>
      <c r="F133" s="201" t="str">
        <f>'ENTRY LIST 2'!F133</f>
        <v>Maxime</v>
      </c>
      <c r="G133" s="201" t="str">
        <f>'ENTRY LIST 2'!G133</f>
        <v>FRANCE</v>
      </c>
      <c r="H133" s="201">
        <f>'ENTRY LIST 2'!H133</f>
        <v>1999</v>
      </c>
      <c r="I133" s="201" t="str">
        <f>'ENTRY LIST 2'!I133</f>
        <v>033-00024</v>
      </c>
      <c r="J133" s="201" t="str">
        <f>'ENTRY LIST 2'!J133</f>
        <v>Koxx /20"</v>
      </c>
      <c r="K133" s="213"/>
      <c r="L133" s="213"/>
      <c r="M133" s="213"/>
      <c r="N133" s="214">
        <f t="shared" si="4"/>
        <v>0</v>
      </c>
    </row>
    <row r="134" spans="1:14" s="181" customFormat="1" ht="12.75">
      <c r="A134" s="156">
        <v>23</v>
      </c>
      <c r="B134" s="212"/>
      <c r="C134" s="201" t="str">
        <f>'ENTRY LIST 2'!C134</f>
        <v>B</v>
      </c>
      <c r="D134" s="201" t="str">
        <f>'ENTRY LIST 2'!D134</f>
        <v>MINIME</v>
      </c>
      <c r="E134" s="201" t="str">
        <f>'ENTRY LIST 2'!E134</f>
        <v>GRILLON</v>
      </c>
      <c r="F134" s="201" t="str">
        <f>'ENTRY LIST 2'!F134</f>
        <v>Louis</v>
      </c>
      <c r="G134" s="201" t="str">
        <f>'ENTRY LIST 2'!G134</f>
        <v>FRANCE</v>
      </c>
      <c r="H134" s="201">
        <f>'ENTRY LIST 2'!H134</f>
        <v>1999</v>
      </c>
      <c r="I134" s="201" t="str">
        <f>'ENTRY LIST 2'!I134</f>
        <v>033-00025</v>
      </c>
      <c r="J134" s="201" t="str">
        <f>'ENTRY LIST 2'!J134</f>
        <v>Koxx/20"</v>
      </c>
      <c r="K134" s="213"/>
      <c r="L134" s="213"/>
      <c r="M134" s="213"/>
      <c r="N134" s="214">
        <f t="shared" si="4"/>
        <v>0</v>
      </c>
    </row>
    <row r="135" spans="1:14" s="181" customFormat="1" ht="12.75">
      <c r="A135" s="156">
        <v>24</v>
      </c>
      <c r="B135" s="212"/>
      <c r="C135" s="201" t="str">
        <f>'ENTRY LIST 2'!C135</f>
        <v>B</v>
      </c>
      <c r="D135" s="201" t="str">
        <f>'ENTRY LIST 2'!D135</f>
        <v>MINIME</v>
      </c>
      <c r="E135" s="201" t="str">
        <f>'ENTRY LIST 2'!E135</f>
        <v>KLEIN</v>
      </c>
      <c r="F135" s="201" t="str">
        <f>'ENTRY LIST 2'!F135</f>
        <v>Nicolas</v>
      </c>
      <c r="G135" s="201" t="str">
        <f>'ENTRY LIST 2'!G135</f>
        <v>FRANCE</v>
      </c>
      <c r="H135" s="201">
        <f>'ENTRY LIST 2'!H135</f>
        <v>1998</v>
      </c>
      <c r="I135" s="201" t="str">
        <f>'ENTRY LIST 2'!I135</f>
        <v>033-00026</v>
      </c>
      <c r="J135" s="201" t="str">
        <f>'ENTRY LIST 2'!J135</f>
        <v>Atomz/20"</v>
      </c>
      <c r="K135" s="213"/>
      <c r="L135" s="213"/>
      <c r="M135" s="213"/>
      <c r="N135" s="214">
        <f t="shared" si="4"/>
        <v>0</v>
      </c>
    </row>
    <row r="136" spans="1:14" s="181" customFormat="1" ht="12.75">
      <c r="A136" s="156">
        <v>25</v>
      </c>
      <c r="B136" s="212"/>
      <c r="C136" s="201" t="str">
        <f>'ENTRY LIST 2'!C136</f>
        <v>B</v>
      </c>
      <c r="D136" s="201" t="str">
        <f>'ENTRY LIST 2'!D136</f>
        <v>MINIME</v>
      </c>
      <c r="E136" s="201" t="str">
        <f>'ENTRY LIST 2'!E136</f>
        <v>MARIA</v>
      </c>
      <c r="F136" s="201" t="str">
        <f>'ENTRY LIST 2'!F136</f>
        <v>Thomas</v>
      </c>
      <c r="G136" s="201" t="str">
        <f>'ENTRY LIST 2'!G136</f>
        <v>FRANCE</v>
      </c>
      <c r="H136" s="201">
        <f>'ENTRY LIST 2'!H136</f>
        <v>1999</v>
      </c>
      <c r="I136" s="201" t="str">
        <f>'ENTRY LIST 2'!I136</f>
        <v>033-00027</v>
      </c>
      <c r="J136" s="201" t="str">
        <f>'ENTRY LIST 2'!J136</f>
        <v>Koxx/20"</v>
      </c>
      <c r="K136" s="213"/>
      <c r="L136" s="213"/>
      <c r="M136" s="213"/>
      <c r="N136" s="214">
        <f t="shared" si="4"/>
        <v>0</v>
      </c>
    </row>
    <row r="137" spans="1:14" s="181" customFormat="1" ht="12.75">
      <c r="A137" s="156">
        <v>26</v>
      </c>
      <c r="B137" s="212"/>
      <c r="C137" s="201" t="str">
        <f>'ENTRY LIST 2'!C137</f>
        <v>B</v>
      </c>
      <c r="D137" s="201" t="str">
        <f>'ENTRY LIST 2'!D137</f>
        <v>MINIME</v>
      </c>
      <c r="E137" s="201" t="str">
        <f>'ENTRY LIST 2'!E137</f>
        <v>PLEINECASSAGNES</v>
      </c>
      <c r="F137" s="201" t="str">
        <f>'ENTRY LIST 2'!F137</f>
        <v>Aymeric</v>
      </c>
      <c r="G137" s="201" t="str">
        <f>'ENTRY LIST 2'!G137</f>
        <v>FRANCE</v>
      </c>
      <c r="H137" s="201">
        <f>'ENTRY LIST 2'!H137</f>
        <v>1999</v>
      </c>
      <c r="I137" s="201" t="str">
        <f>'ENTRY LIST 2'!I137</f>
        <v>033-00028</v>
      </c>
      <c r="J137" s="201" t="str">
        <f>'ENTRY LIST 2'!J137</f>
        <v>Monty/20"</v>
      </c>
      <c r="K137" s="213"/>
      <c r="L137" s="213"/>
      <c r="M137" s="213"/>
      <c r="N137" s="214">
        <f t="shared" si="4"/>
        <v>0</v>
      </c>
    </row>
    <row r="138" spans="1:14" s="181" customFormat="1" ht="12.75">
      <c r="A138" s="156">
        <v>27</v>
      </c>
      <c r="B138" s="212"/>
      <c r="C138" s="201" t="str">
        <f>'ENTRY LIST 2'!C138</f>
        <v>B</v>
      </c>
      <c r="D138" s="201" t="str">
        <f>'ENTRY LIST 2'!D138</f>
        <v>MINIME</v>
      </c>
      <c r="E138" s="201" t="str">
        <f>'ENTRY LIST 2'!E138</f>
        <v>SAINT PAUL</v>
      </c>
      <c r="F138" s="201" t="str">
        <f>'ENTRY LIST 2'!F138</f>
        <v>Guilhem</v>
      </c>
      <c r="G138" s="201" t="str">
        <f>'ENTRY LIST 2'!G138</f>
        <v>FRANCE</v>
      </c>
      <c r="H138" s="201">
        <f>'ENTRY LIST 2'!H138</f>
        <v>1998</v>
      </c>
      <c r="I138" s="201" t="str">
        <f>'ENTRY LIST 2'!I138</f>
        <v>033-00029</v>
      </c>
      <c r="J138" s="201" t="str">
        <f>'ENTRY LIST 2'!J138</f>
        <v>Atomz/20"</v>
      </c>
      <c r="K138" s="213"/>
      <c r="L138" s="213"/>
      <c r="M138" s="213"/>
      <c r="N138" s="214">
        <f t="shared" si="4"/>
        <v>0</v>
      </c>
    </row>
    <row r="139" spans="1:14" s="181" customFormat="1" ht="12.75">
      <c r="A139" s="156">
        <v>28</v>
      </c>
      <c r="B139" s="212"/>
      <c r="C139" s="201" t="str">
        <f>'ENTRY LIST 2'!C139</f>
        <v>B</v>
      </c>
      <c r="D139" s="201" t="str">
        <f>'ENTRY LIST 2'!D139</f>
        <v>MINIME</v>
      </c>
      <c r="E139" s="201" t="str">
        <f>'ENTRY LIST 2'!E139</f>
        <v>SERVANT</v>
      </c>
      <c r="F139" s="201" t="str">
        <f>'ENTRY LIST 2'!F139</f>
        <v>Valentin</v>
      </c>
      <c r="G139" s="201" t="str">
        <f>'ENTRY LIST 2'!G139</f>
        <v>FRANCE</v>
      </c>
      <c r="H139" s="201">
        <f>'ENTRY LIST 2'!H139</f>
        <v>1999</v>
      </c>
      <c r="I139" s="201" t="str">
        <f>'ENTRY LIST 2'!I139</f>
        <v>033-00030</v>
      </c>
      <c r="J139" s="201" t="str">
        <f>'ENTRY LIST 2'!J139</f>
        <v>Koxx/20"</v>
      </c>
      <c r="K139" s="213"/>
      <c r="L139" s="213"/>
      <c r="M139" s="213"/>
      <c r="N139" s="214">
        <f t="shared" si="4"/>
        <v>0</v>
      </c>
    </row>
    <row r="140" spans="1:14" s="181" customFormat="1" ht="12.75">
      <c r="A140" s="156">
        <v>29</v>
      </c>
      <c r="B140" s="212"/>
      <c r="C140" s="201" t="str">
        <f>'ENTRY LIST 2'!C140</f>
        <v>B</v>
      </c>
      <c r="D140" s="201" t="str">
        <f>'ENTRY LIST 2'!D140</f>
        <v>MINIME</v>
      </c>
      <c r="E140" s="201" t="str">
        <f>'ENTRY LIST 2'!E140</f>
        <v>CARDONA</v>
      </c>
      <c r="F140" s="201" t="str">
        <f>'ENTRY LIST 2'!F140</f>
        <v>Noah</v>
      </c>
      <c r="G140" s="201" t="str">
        <f>'ENTRY LIST 2'!G140</f>
        <v>France</v>
      </c>
      <c r="H140" s="201">
        <f>'ENTRY LIST 2'!H140</f>
        <v>1999</v>
      </c>
      <c r="I140" s="201" t="str">
        <f>'ENTRY LIST 2'!I140</f>
        <v>033-00041</v>
      </c>
      <c r="J140" s="201" t="str">
        <f>'ENTRY LIST 2'!J140</f>
        <v>Monty / 20"</v>
      </c>
      <c r="K140" s="213"/>
      <c r="L140" s="213"/>
      <c r="M140" s="213"/>
      <c r="N140" s="214">
        <f t="shared" si="4"/>
        <v>0</v>
      </c>
    </row>
    <row r="141" spans="1:14" s="181" customFormat="1" ht="12.75">
      <c r="A141" s="156">
        <v>30</v>
      </c>
      <c r="B141" s="212"/>
      <c r="C141" s="201" t="str">
        <f>'ENTRY LIST 2'!C141</f>
        <v>B</v>
      </c>
      <c r="D141" s="201" t="str">
        <f>'ENTRY LIST 2'!D141</f>
        <v>MINIME</v>
      </c>
      <c r="E141" s="201" t="str">
        <f>'ENTRY LIST 2'!E141</f>
        <v>BRETON</v>
      </c>
      <c r="F141" s="201" t="str">
        <f>'ENTRY LIST 2'!F141</f>
        <v>Benjamin</v>
      </c>
      <c r="G141" s="201" t="str">
        <f>'ENTRY LIST 2'!G141</f>
        <v>France</v>
      </c>
      <c r="H141" s="201">
        <f>'ENTRY LIST 2'!H141</f>
        <v>1997</v>
      </c>
      <c r="I141" s="201" t="str">
        <f>'ENTRY LIST 2'!I141</f>
        <v>033-00042</v>
      </c>
      <c r="J141" s="201" t="str">
        <f>'ENTRY LIST 2'!J141</f>
        <v>Koxx / 20"</v>
      </c>
      <c r="K141" s="213"/>
      <c r="L141" s="213"/>
      <c r="M141" s="213"/>
      <c r="N141" s="214">
        <f t="shared" si="4"/>
        <v>0</v>
      </c>
    </row>
    <row r="142" spans="1:14" s="181" customFormat="1" ht="12.75">
      <c r="A142" s="156">
        <v>31</v>
      </c>
      <c r="B142" s="212"/>
      <c r="C142" s="201" t="str">
        <f>'ENTRY LIST 2'!C142</f>
        <v>B</v>
      </c>
      <c r="D142" s="201" t="str">
        <f>'ENTRY LIST 2'!D142</f>
        <v>MINIME</v>
      </c>
      <c r="E142" s="201" t="str">
        <f>'ENTRY LIST 2'!E142</f>
        <v>RIVA</v>
      </c>
      <c r="F142" s="201" t="str">
        <f>'ENTRY LIST 2'!F142</f>
        <v>Andrea</v>
      </c>
      <c r="G142" s="201" t="str">
        <f>'ENTRY LIST 2'!G142</f>
        <v>ITALY</v>
      </c>
      <c r="H142" s="201">
        <f>'ENTRY LIST 2'!H142</f>
        <v>1997</v>
      </c>
      <c r="I142" s="201" t="str">
        <f>'ENTRY LIST 2'!I142</f>
        <v>039-00037</v>
      </c>
      <c r="J142" s="201" t="str">
        <f>'ENTRY LIST 2'!J142</f>
        <v>Monty 20"</v>
      </c>
      <c r="K142" s="213"/>
      <c r="L142" s="213"/>
      <c r="M142" s="213"/>
      <c r="N142" s="214">
        <f t="shared" si="4"/>
        <v>0</v>
      </c>
    </row>
    <row r="143" spans="1:14" s="181" customFormat="1" ht="12.75">
      <c r="A143" s="156">
        <v>32</v>
      </c>
      <c r="B143" s="212"/>
      <c r="C143" s="201" t="str">
        <f>'ENTRY LIST 2'!C143</f>
        <v>B</v>
      </c>
      <c r="D143" s="201" t="str">
        <f>'ENTRY LIST 2'!D143</f>
        <v>MINIME</v>
      </c>
      <c r="E143" s="201" t="str">
        <f>'ENTRY LIST 2'!E143</f>
        <v>BONALDA</v>
      </c>
      <c r="F143" s="201" t="str">
        <f>'ENTRY LIST 2'!F143</f>
        <v>Marco</v>
      </c>
      <c r="G143" s="201" t="str">
        <f>'ENTRY LIST 2'!G143</f>
        <v>ITALY</v>
      </c>
      <c r="H143" s="201">
        <f>'ENTRY LIST 2'!H143</f>
        <v>1997</v>
      </c>
      <c r="I143" s="201" t="str">
        <f>'ENTRY LIST 2'!I143</f>
        <v>039-00102</v>
      </c>
      <c r="J143" s="201" t="str">
        <f>'ENTRY LIST 2'!J143</f>
        <v>Monty 20"</v>
      </c>
      <c r="K143" s="213"/>
      <c r="L143" s="213"/>
      <c r="M143" s="213"/>
      <c r="N143" s="214">
        <f t="shared" si="4"/>
        <v>0</v>
      </c>
    </row>
    <row r="144" spans="1:14" s="181" customFormat="1" ht="12.75">
      <c r="A144" s="156">
        <v>33</v>
      </c>
      <c r="B144" s="212"/>
      <c r="C144" s="201" t="str">
        <f>'ENTRY LIST 2'!C144</f>
        <v>B</v>
      </c>
      <c r="D144" s="201" t="str">
        <f>'ENTRY LIST 2'!D144</f>
        <v>MINIME</v>
      </c>
      <c r="E144" s="201" t="str">
        <f>'ENTRY LIST 2'!E144</f>
        <v>OHARA</v>
      </c>
      <c r="F144" s="201" t="str">
        <f>'ENTRY LIST 2'!F144</f>
        <v>Soichirou</v>
      </c>
      <c r="G144" s="201" t="str">
        <f>'ENTRY LIST 2'!G144</f>
        <v>JAPAN</v>
      </c>
      <c r="H144" s="201">
        <f>'ENTRY LIST 2'!H144</f>
        <v>1998</v>
      </c>
      <c r="I144" s="201" t="str">
        <f>'ENTRY LIST 2'!I144</f>
        <v>081-20005</v>
      </c>
      <c r="J144" s="201" t="str">
        <f>'ENTRY LIST 2'!J144</f>
        <v>Monty/20"</v>
      </c>
      <c r="K144" s="213"/>
      <c r="L144" s="213"/>
      <c r="M144" s="213"/>
      <c r="N144" s="214">
        <f aca="true" t="shared" si="5" ref="N144:N161">SUM(K144:M144)</f>
        <v>0</v>
      </c>
    </row>
    <row r="145" spans="1:14" s="181" customFormat="1" ht="12.75">
      <c r="A145" s="156">
        <v>34</v>
      </c>
      <c r="B145" s="212"/>
      <c r="C145" s="201" t="str">
        <f>'ENTRY LIST 2'!C145</f>
        <v>B</v>
      </c>
      <c r="D145" s="201" t="str">
        <f>'ENTRY LIST 2'!D145</f>
        <v>MINIME</v>
      </c>
      <c r="E145" s="201" t="str">
        <f>'ENTRY LIST 2'!E145</f>
        <v>DERMAKS</v>
      </c>
      <c r="F145" s="201" t="str">
        <f>'ENTRY LIST 2'!F145</f>
        <v>Arvis</v>
      </c>
      <c r="G145" s="201" t="str">
        <f>'ENTRY LIST 2'!G145</f>
        <v>LATVIA</v>
      </c>
      <c r="H145" s="201">
        <f>'ENTRY LIST 2'!H145</f>
        <v>1998</v>
      </c>
      <c r="I145" s="201" t="str">
        <f>'ENTRY LIST 2'!I145</f>
        <v>371-11001</v>
      </c>
      <c r="J145" s="201" t="str">
        <f>'ENTRY LIST 2'!J145</f>
        <v>Monty/20"</v>
      </c>
      <c r="K145" s="213"/>
      <c r="L145" s="213"/>
      <c r="M145" s="213"/>
      <c r="N145" s="214">
        <f t="shared" si="5"/>
        <v>0</v>
      </c>
    </row>
    <row r="146" spans="1:14" s="181" customFormat="1" ht="12.75">
      <c r="A146" s="156">
        <v>35</v>
      </c>
      <c r="B146" s="212"/>
      <c r="C146" s="201" t="str">
        <f>'ENTRY LIST 2'!C146</f>
        <v>B</v>
      </c>
      <c r="D146" s="201" t="str">
        <f>'ENTRY LIST 2'!D146</f>
        <v>MINIME</v>
      </c>
      <c r="E146" s="201" t="str">
        <f>'ENTRY LIST 2'!E146</f>
        <v>HLAVATY</v>
      </c>
      <c r="F146" s="201" t="str">
        <f>'ENTRY LIST 2'!F146</f>
        <v>Samuel</v>
      </c>
      <c r="G146" s="201" t="str">
        <f>'ENTRY LIST 2'!G146</f>
        <v>SLOVAKIA</v>
      </c>
      <c r="H146" s="201">
        <f>'ENTRY LIST 2'!H146</f>
        <v>1999</v>
      </c>
      <c r="I146" s="201" t="str">
        <f>'ENTRY LIST 2'!I146</f>
        <v>421-00007</v>
      </c>
      <c r="J146" s="201" t="str">
        <f>'ENTRY LIST 2'!J146</f>
        <v>Monty/20“</v>
      </c>
      <c r="K146" s="213"/>
      <c r="L146" s="213"/>
      <c r="M146" s="213"/>
      <c r="N146" s="214">
        <f t="shared" si="5"/>
        <v>0</v>
      </c>
    </row>
    <row r="147" spans="1:14" s="181" customFormat="1" ht="12.75">
      <c r="A147" s="156">
        <v>36</v>
      </c>
      <c r="B147" s="212"/>
      <c r="C147" s="201" t="str">
        <f>'ENTRY LIST 2'!C147</f>
        <v>B</v>
      </c>
      <c r="D147" s="201" t="str">
        <f>'ENTRY LIST 2'!D147</f>
        <v>MINIME</v>
      </c>
      <c r="E147" s="201" t="str">
        <f>'ENTRY LIST 2'!E147</f>
        <v>IVAN</v>
      </c>
      <c r="F147" s="201" t="str">
        <f>'ENTRY LIST 2'!F147</f>
        <v>Michal</v>
      </c>
      <c r="G147" s="201" t="str">
        <f>'ENTRY LIST 2'!G147</f>
        <v>SLOVAKIA</v>
      </c>
      <c r="H147" s="201">
        <f>'ENTRY LIST 2'!H147</f>
        <v>1997</v>
      </c>
      <c r="I147" s="201" t="str">
        <f>'ENTRY LIST 2'!I147</f>
        <v>421-00016</v>
      </c>
      <c r="J147" s="201" t="str">
        <f>'ENTRY LIST 2'!J147</f>
        <v>Zumbi/20“</v>
      </c>
      <c r="K147" s="213"/>
      <c r="L147" s="213"/>
      <c r="M147" s="213"/>
      <c r="N147" s="214">
        <f t="shared" si="5"/>
        <v>0</v>
      </c>
    </row>
    <row r="148" spans="1:14" s="181" customFormat="1" ht="12.75">
      <c r="A148" s="156">
        <v>37</v>
      </c>
      <c r="B148" s="212"/>
      <c r="C148" s="201" t="str">
        <f>'ENTRY LIST 2'!C148</f>
        <v>B</v>
      </c>
      <c r="D148" s="201" t="str">
        <f>'ENTRY LIST 2'!D148</f>
        <v>MINIME</v>
      </c>
      <c r="E148" s="201" t="str">
        <f>'ENTRY LIST 2'!E148</f>
        <v>FERNANDEZ RESINES</v>
      </c>
      <c r="F148" s="201" t="str">
        <f>'ENTRY LIST 2'!F148</f>
        <v>Sergio</v>
      </c>
      <c r="G148" s="201" t="str">
        <f>'ENTRY LIST 2'!G148</f>
        <v>SPAIN</v>
      </c>
      <c r="H148" s="201">
        <f>'ENTRY LIST 2'!H148</f>
        <v>1997</v>
      </c>
      <c r="I148" s="201" t="str">
        <f>'ENTRY LIST 2'!I148</f>
        <v>034-01003</v>
      </c>
      <c r="J148" s="201" t="str">
        <f>'ENTRY LIST 2'!J148</f>
        <v>Ozonys/20"</v>
      </c>
      <c r="K148" s="213"/>
      <c r="L148" s="213"/>
      <c r="M148" s="213"/>
      <c r="N148" s="214">
        <f t="shared" si="5"/>
        <v>0</v>
      </c>
    </row>
    <row r="149" spans="1:14" s="181" customFormat="1" ht="12.75">
      <c r="A149" s="156">
        <v>38</v>
      </c>
      <c r="B149" s="212"/>
      <c r="C149" s="201" t="str">
        <f>'ENTRY LIST 2'!C149</f>
        <v>B</v>
      </c>
      <c r="D149" s="201" t="str">
        <f>'ENTRY LIST 2'!D149</f>
        <v>MINIME</v>
      </c>
      <c r="E149" s="201" t="str">
        <f>'ENTRY LIST 2'!E149</f>
        <v>HERRERA REYES</v>
      </c>
      <c r="F149" s="201" t="str">
        <f>'ENTRY LIST 2'!F149</f>
        <v>Raul</v>
      </c>
      <c r="G149" s="201" t="str">
        <f>'ENTRY LIST 2'!G149</f>
        <v>SPAIN</v>
      </c>
      <c r="H149" s="201">
        <f>'ENTRY LIST 2'!H149</f>
        <v>1997</v>
      </c>
      <c r="I149" s="201" t="str">
        <f>'ENTRY LIST 2'!I149</f>
        <v>034-18011</v>
      </c>
      <c r="J149" s="201" t="str">
        <f>'ENTRY LIST 2'!J149</f>
        <v>Atomz/20"</v>
      </c>
      <c r="K149" s="213"/>
      <c r="L149" s="213"/>
      <c r="M149" s="213"/>
      <c r="N149" s="214">
        <f t="shared" si="5"/>
        <v>0</v>
      </c>
    </row>
    <row r="150" spans="1:14" s="181" customFormat="1" ht="12.75">
      <c r="A150" s="156">
        <v>39</v>
      </c>
      <c r="B150" s="212"/>
      <c r="C150" s="201" t="str">
        <f>'ENTRY LIST 2'!C150</f>
        <v>B</v>
      </c>
      <c r="D150" s="201" t="str">
        <f>'ENTRY LIST 2'!D150</f>
        <v>MINIME</v>
      </c>
      <c r="E150" s="201" t="str">
        <f>'ENTRY LIST 2'!E150</f>
        <v>CONEJOS VAZQUEZ</v>
      </c>
      <c r="F150" s="201" t="str">
        <f>'ENTRY LIST 2'!F150</f>
        <v>Borja</v>
      </c>
      <c r="G150" s="201" t="str">
        <f>'ENTRY LIST 2'!G150</f>
        <v>SPAIN</v>
      </c>
      <c r="H150" s="201">
        <f>'ENTRY LIST 2'!H150</f>
        <v>1999</v>
      </c>
      <c r="I150" s="201" t="str">
        <f>'ENTRY LIST 2'!I150</f>
        <v>034-28095</v>
      </c>
      <c r="J150" s="201" t="str">
        <f>'ENTRY LIST 2'!J150</f>
        <v>Ozonys/20"</v>
      </c>
      <c r="K150" s="213"/>
      <c r="L150" s="213"/>
      <c r="M150" s="213"/>
      <c r="N150" s="214">
        <f t="shared" si="5"/>
        <v>0</v>
      </c>
    </row>
    <row r="151" spans="1:14" s="181" customFormat="1" ht="12.75">
      <c r="A151" s="156">
        <v>40</v>
      </c>
      <c r="B151" s="212"/>
      <c r="C151" s="201" t="str">
        <f>'ENTRY LIST 2'!C151</f>
        <v>B</v>
      </c>
      <c r="D151" s="201" t="str">
        <f>'ENTRY LIST 2'!D151</f>
        <v>MINIME</v>
      </c>
      <c r="E151" s="201" t="str">
        <f>'ENTRY LIST 2'!E151</f>
        <v>RICHART MARTIN</v>
      </c>
      <c r="F151" s="201" t="str">
        <f>'ENTRY LIST 2'!F151</f>
        <v>Arturo</v>
      </c>
      <c r="G151" s="201" t="str">
        <f>'ENTRY LIST 2'!G151</f>
        <v>SPAIN</v>
      </c>
      <c r="H151" s="201">
        <f>'ENTRY LIST 2'!H151</f>
        <v>1999</v>
      </c>
      <c r="I151" s="201" t="str">
        <f>'ENTRY LIST 2'!I151</f>
        <v>034-28087</v>
      </c>
      <c r="J151" s="201" t="str">
        <f>'ENTRY LIST 2'!J151</f>
        <v>Ozonys/20"</v>
      </c>
      <c r="K151" s="213"/>
      <c r="L151" s="213"/>
      <c r="M151" s="213"/>
      <c r="N151" s="214">
        <f t="shared" si="5"/>
        <v>0</v>
      </c>
    </row>
    <row r="152" spans="1:14" s="181" customFormat="1" ht="12.75">
      <c r="A152" s="156">
        <v>41</v>
      </c>
      <c r="B152" s="212"/>
      <c r="C152" s="201" t="str">
        <f>'ENTRY LIST 2'!C152</f>
        <v>B</v>
      </c>
      <c r="D152" s="201" t="str">
        <f>'ENTRY LIST 2'!D152</f>
        <v>MINIME</v>
      </c>
      <c r="E152" s="201" t="str">
        <f>'ENTRY LIST 2'!E152</f>
        <v>RISHEDE</v>
      </c>
      <c r="F152" s="201" t="str">
        <f>'ENTRY LIST 2'!F152</f>
        <v>Erik</v>
      </c>
      <c r="G152" s="201" t="str">
        <f>'ENTRY LIST 2'!G152</f>
        <v>SWEDEN</v>
      </c>
      <c r="H152" s="201">
        <f>'ENTRY LIST 2'!H152</f>
        <v>1998</v>
      </c>
      <c r="I152" s="201" t="str">
        <f>'ENTRY LIST 2'!I152</f>
        <v>046-12009</v>
      </c>
      <c r="J152" s="201" t="str">
        <f>'ENTRY LIST 2'!J152</f>
        <v>Koxx/20"</v>
      </c>
      <c r="K152" s="213"/>
      <c r="L152" s="213"/>
      <c r="M152" s="213"/>
      <c r="N152" s="214">
        <f t="shared" si="5"/>
        <v>0</v>
      </c>
    </row>
    <row r="153" spans="1:14" s="181" customFormat="1" ht="12.75">
      <c r="A153" s="156">
        <v>42</v>
      </c>
      <c r="B153" s="212"/>
      <c r="C153" s="201" t="str">
        <f>'ENTRY LIST 2'!C153</f>
        <v>B</v>
      </c>
      <c r="D153" s="201" t="str">
        <f>'ENTRY LIST 2'!D153</f>
        <v>MINIME</v>
      </c>
      <c r="E153" s="201">
        <f>'ENTRY LIST 2'!E153</f>
        <v>0</v>
      </c>
      <c r="F153" s="201">
        <f>'ENTRY LIST 2'!F153</f>
        <v>0</v>
      </c>
      <c r="G153" s="201">
        <f>'ENTRY LIST 2'!G153</f>
        <v>0</v>
      </c>
      <c r="H153" s="201">
        <f>'ENTRY LIST 2'!H153</f>
        <v>0</v>
      </c>
      <c r="I153" s="201">
        <f>'ENTRY LIST 2'!I153</f>
        <v>0</v>
      </c>
      <c r="J153" s="201">
        <f>'ENTRY LIST 2'!J153</f>
        <v>0</v>
      </c>
      <c r="K153" s="213"/>
      <c r="L153" s="213"/>
      <c r="M153" s="213"/>
      <c r="N153" s="214">
        <f t="shared" si="5"/>
        <v>0</v>
      </c>
    </row>
    <row r="154" spans="1:14" s="181" customFormat="1" ht="12.75">
      <c r="A154" s="156">
        <v>43</v>
      </c>
      <c r="B154" s="212"/>
      <c r="C154" s="201" t="str">
        <f>'ENTRY LIST 2'!C154</f>
        <v>B</v>
      </c>
      <c r="D154" s="201" t="str">
        <f>'ENTRY LIST 2'!D154</f>
        <v>MINIME</v>
      </c>
      <c r="E154" s="201">
        <f>'ENTRY LIST 2'!E154</f>
        <v>0</v>
      </c>
      <c r="F154" s="201">
        <f>'ENTRY LIST 2'!F154</f>
        <v>0</v>
      </c>
      <c r="G154" s="201">
        <f>'ENTRY LIST 2'!G154</f>
        <v>0</v>
      </c>
      <c r="H154" s="201">
        <f>'ENTRY LIST 2'!H154</f>
        <v>0</v>
      </c>
      <c r="I154" s="201">
        <f>'ENTRY LIST 2'!I154</f>
        <v>0</v>
      </c>
      <c r="J154" s="201">
        <f>'ENTRY LIST 2'!J154</f>
        <v>0</v>
      </c>
      <c r="K154" s="213"/>
      <c r="L154" s="213"/>
      <c r="M154" s="213"/>
      <c r="N154" s="214">
        <f t="shared" si="5"/>
        <v>0</v>
      </c>
    </row>
    <row r="155" spans="1:14" s="181" customFormat="1" ht="12.75">
      <c r="A155" s="156">
        <v>44</v>
      </c>
      <c r="B155" s="212"/>
      <c r="C155" s="201" t="str">
        <f>'ENTRY LIST 2'!C155</f>
        <v>B</v>
      </c>
      <c r="D155" s="201" t="str">
        <f>'ENTRY LIST 2'!D155</f>
        <v>MINIME</v>
      </c>
      <c r="E155" s="201">
        <f>'ENTRY LIST 2'!E155</f>
        <v>0</v>
      </c>
      <c r="F155" s="201">
        <f>'ENTRY LIST 2'!F155</f>
        <v>0</v>
      </c>
      <c r="G155" s="201">
        <f>'ENTRY LIST 2'!G155</f>
        <v>0</v>
      </c>
      <c r="H155" s="201">
        <f>'ENTRY LIST 2'!H155</f>
        <v>0</v>
      </c>
      <c r="I155" s="201">
        <f>'ENTRY LIST 2'!I155</f>
        <v>0</v>
      </c>
      <c r="J155" s="201">
        <f>'ENTRY LIST 2'!J155</f>
        <v>0</v>
      </c>
      <c r="K155" s="213"/>
      <c r="L155" s="213"/>
      <c r="M155" s="213"/>
      <c r="N155" s="214">
        <f t="shared" si="5"/>
        <v>0</v>
      </c>
    </row>
    <row r="156" spans="1:14" s="181" customFormat="1" ht="12.75">
      <c r="A156" s="156">
        <v>45</v>
      </c>
      <c r="B156" s="212"/>
      <c r="C156" s="201" t="str">
        <f>'ENTRY LIST 2'!C156</f>
        <v>B</v>
      </c>
      <c r="D156" s="201" t="str">
        <f>'ENTRY LIST 2'!D156</f>
        <v>MINIME</v>
      </c>
      <c r="E156" s="201">
        <f>'ENTRY LIST 2'!E156</f>
        <v>0</v>
      </c>
      <c r="F156" s="201">
        <f>'ENTRY LIST 2'!F156</f>
        <v>0</v>
      </c>
      <c r="G156" s="201">
        <f>'ENTRY LIST 2'!G156</f>
        <v>0</v>
      </c>
      <c r="H156" s="201">
        <f>'ENTRY LIST 2'!H156</f>
        <v>0</v>
      </c>
      <c r="I156" s="201">
        <f>'ENTRY LIST 2'!I156</f>
        <v>0</v>
      </c>
      <c r="J156" s="201">
        <f>'ENTRY LIST 2'!J156</f>
        <v>0</v>
      </c>
      <c r="K156" s="213"/>
      <c r="L156" s="213"/>
      <c r="M156" s="213"/>
      <c r="N156" s="214">
        <f t="shared" si="5"/>
        <v>0</v>
      </c>
    </row>
    <row r="157" spans="1:14" s="181" customFormat="1" ht="12.75">
      <c r="A157" s="156">
        <v>46</v>
      </c>
      <c r="B157" s="212"/>
      <c r="C157" s="201" t="str">
        <f>'ENTRY LIST 2'!C157</f>
        <v>B</v>
      </c>
      <c r="D157" s="201" t="str">
        <f>'ENTRY LIST 2'!D157</f>
        <v>MINIME</v>
      </c>
      <c r="E157" s="201">
        <f>'ENTRY LIST 2'!E157</f>
        <v>0</v>
      </c>
      <c r="F157" s="201">
        <f>'ENTRY LIST 2'!F157</f>
        <v>0</v>
      </c>
      <c r="G157" s="201">
        <f>'ENTRY LIST 2'!G157</f>
        <v>0</v>
      </c>
      <c r="H157" s="201">
        <f>'ENTRY LIST 2'!H157</f>
        <v>0</v>
      </c>
      <c r="I157" s="201">
        <f>'ENTRY LIST 2'!I157</f>
        <v>0</v>
      </c>
      <c r="J157" s="201">
        <f>'ENTRY LIST 2'!J157</f>
        <v>0</v>
      </c>
      <c r="K157" s="213"/>
      <c r="L157" s="213"/>
      <c r="M157" s="213"/>
      <c r="N157" s="214">
        <f t="shared" si="5"/>
        <v>0</v>
      </c>
    </row>
    <row r="158" spans="1:14" s="181" customFormat="1" ht="12.75">
      <c r="A158" s="156">
        <v>47</v>
      </c>
      <c r="B158" s="212"/>
      <c r="C158" s="201" t="str">
        <f>'ENTRY LIST 2'!C158</f>
        <v>B</v>
      </c>
      <c r="D158" s="201" t="str">
        <f>'ENTRY LIST 2'!D158</f>
        <v>MINIME</v>
      </c>
      <c r="E158" s="201">
        <f>'ENTRY LIST 2'!E158</f>
        <v>0</v>
      </c>
      <c r="F158" s="201">
        <f>'ENTRY LIST 2'!F158</f>
        <v>0</v>
      </c>
      <c r="G158" s="201">
        <f>'ENTRY LIST 2'!G158</f>
        <v>0</v>
      </c>
      <c r="H158" s="201">
        <f>'ENTRY LIST 2'!H158</f>
        <v>0</v>
      </c>
      <c r="I158" s="201">
        <f>'ENTRY LIST 2'!I158</f>
        <v>0</v>
      </c>
      <c r="J158" s="201">
        <f>'ENTRY LIST 2'!J158</f>
        <v>0</v>
      </c>
      <c r="K158" s="213"/>
      <c r="L158" s="213"/>
      <c r="M158" s="213"/>
      <c r="N158" s="214">
        <f t="shared" si="5"/>
        <v>0</v>
      </c>
    </row>
    <row r="159" spans="1:14" s="181" customFormat="1" ht="12.75">
      <c r="A159" s="156">
        <v>48</v>
      </c>
      <c r="B159" s="212"/>
      <c r="C159" s="201" t="str">
        <f>'ENTRY LIST 2'!C159</f>
        <v>B</v>
      </c>
      <c r="D159" s="201" t="str">
        <f>'ENTRY LIST 2'!D159</f>
        <v>MINIME</v>
      </c>
      <c r="E159" s="201">
        <f>'ENTRY LIST 2'!E159</f>
        <v>0</v>
      </c>
      <c r="F159" s="201">
        <f>'ENTRY LIST 2'!F159</f>
        <v>0</v>
      </c>
      <c r="G159" s="201">
        <f>'ENTRY LIST 2'!G159</f>
        <v>0</v>
      </c>
      <c r="H159" s="201">
        <f>'ENTRY LIST 2'!H159</f>
        <v>0</v>
      </c>
      <c r="I159" s="201">
        <f>'ENTRY LIST 2'!I159</f>
        <v>0</v>
      </c>
      <c r="J159" s="201">
        <f>'ENTRY LIST 2'!J159</f>
        <v>0</v>
      </c>
      <c r="K159" s="213"/>
      <c r="L159" s="213"/>
      <c r="M159" s="213"/>
      <c r="N159" s="214">
        <f t="shared" si="5"/>
        <v>0</v>
      </c>
    </row>
    <row r="160" spans="1:14" s="181" customFormat="1" ht="12.75">
      <c r="A160" s="156">
        <v>49</v>
      </c>
      <c r="B160" s="212"/>
      <c r="C160" s="201" t="str">
        <f>'ENTRY LIST 2'!C160</f>
        <v>B</v>
      </c>
      <c r="D160" s="201" t="str">
        <f>'ENTRY LIST 2'!D160</f>
        <v>MINIME</v>
      </c>
      <c r="E160" s="201">
        <f>'ENTRY LIST 2'!E160</f>
        <v>0</v>
      </c>
      <c r="F160" s="201">
        <f>'ENTRY LIST 2'!F160</f>
        <v>0</v>
      </c>
      <c r="G160" s="201">
        <f>'ENTRY LIST 2'!G160</f>
        <v>0</v>
      </c>
      <c r="H160" s="201">
        <f>'ENTRY LIST 2'!H160</f>
        <v>0</v>
      </c>
      <c r="I160" s="201">
        <f>'ENTRY LIST 2'!I160</f>
        <v>0</v>
      </c>
      <c r="J160" s="201">
        <f>'ENTRY LIST 2'!J160</f>
        <v>0</v>
      </c>
      <c r="K160" s="213"/>
      <c r="L160" s="213"/>
      <c r="M160" s="213"/>
      <c r="N160" s="214">
        <f t="shared" si="5"/>
        <v>0</v>
      </c>
    </row>
    <row r="161" spans="1:14" s="181" customFormat="1" ht="12.75">
      <c r="A161" s="156">
        <v>50</v>
      </c>
      <c r="B161" s="212"/>
      <c r="C161" s="201" t="str">
        <f>'ENTRY LIST 2'!C161</f>
        <v>B</v>
      </c>
      <c r="D161" s="201" t="str">
        <f>'ENTRY LIST 2'!D161</f>
        <v>MINIME</v>
      </c>
      <c r="E161" s="201">
        <f>'ENTRY LIST 2'!E161</f>
        <v>0</v>
      </c>
      <c r="F161" s="201">
        <f>'ENTRY LIST 2'!F161</f>
        <v>0</v>
      </c>
      <c r="G161" s="201">
        <f>'ENTRY LIST 2'!G161</f>
        <v>0</v>
      </c>
      <c r="H161" s="201">
        <f>'ENTRY LIST 2'!H161</f>
        <v>0</v>
      </c>
      <c r="I161" s="201">
        <f>'ENTRY LIST 2'!I161</f>
        <v>0</v>
      </c>
      <c r="J161" s="201">
        <f>'ENTRY LIST 2'!J161</f>
        <v>0</v>
      </c>
      <c r="K161" s="213"/>
      <c r="L161" s="213"/>
      <c r="M161" s="213"/>
      <c r="N161" s="214">
        <f t="shared" si="5"/>
        <v>0</v>
      </c>
    </row>
    <row r="162" spans="2:14" s="181" customFormat="1" ht="12.75">
      <c r="B162" s="215" t="s">
        <v>185</v>
      </c>
      <c r="C162" s="190"/>
      <c r="D162" s="190"/>
      <c r="F162" s="207"/>
      <c r="G162" s="186"/>
      <c r="H162" s="190"/>
      <c r="I162" s="186"/>
      <c r="J162" s="208"/>
      <c r="K162" s="188"/>
      <c r="L162" s="188"/>
      <c r="M162" s="188"/>
      <c r="N162" s="209"/>
    </row>
    <row r="163" spans="1:14" s="181" customFormat="1" ht="16.5" customHeight="1">
      <c r="A163" s="156" t="s">
        <v>164</v>
      </c>
      <c r="B163" s="198" t="s">
        <v>43</v>
      </c>
      <c r="C163" s="180" t="s">
        <v>176</v>
      </c>
      <c r="D163" s="180" t="s">
        <v>177</v>
      </c>
      <c r="E163" s="210" t="s">
        <v>62</v>
      </c>
      <c r="F163" s="210" t="s">
        <v>45</v>
      </c>
      <c r="G163" s="180" t="s">
        <v>46</v>
      </c>
      <c r="H163" s="180" t="s">
        <v>146</v>
      </c>
      <c r="I163" s="210" t="s">
        <v>47</v>
      </c>
      <c r="J163" s="180" t="s">
        <v>204</v>
      </c>
      <c r="K163" s="198" t="s">
        <v>178</v>
      </c>
      <c r="L163" s="198" t="s">
        <v>258</v>
      </c>
      <c r="M163" s="198" t="s">
        <v>835</v>
      </c>
      <c r="N163" s="211" t="s">
        <v>56</v>
      </c>
    </row>
    <row r="164" spans="1:14" s="181" customFormat="1" ht="12.75">
      <c r="A164" s="156">
        <v>1</v>
      </c>
      <c r="B164" s="212"/>
      <c r="C164" s="201" t="str">
        <f>'ENTRY LIST 2'!C164</f>
        <v>C</v>
      </c>
      <c r="D164" s="201" t="str">
        <f>'ENTRY LIST 2'!D164</f>
        <v>FEMINA</v>
      </c>
      <c r="E164" s="201" t="str">
        <f>'ENTRY LIST 2'!E164</f>
        <v>SINTZEN</v>
      </c>
      <c r="F164" s="201" t="str">
        <f>'ENTRY LIST 2'!F164</f>
        <v>Maurine</v>
      </c>
      <c r="G164" s="201" t="str">
        <f>'ENTRY LIST 2'!G164</f>
        <v>BELGIUM</v>
      </c>
      <c r="H164" s="201">
        <f>'ENTRY LIST 2'!H164</f>
        <v>2003</v>
      </c>
      <c r="I164" s="201" t="str">
        <f>'ENTRY LIST 2'!I164</f>
        <v>032-08032</v>
      </c>
      <c r="J164" s="201" t="str">
        <f>'ENTRY LIST 2'!J164</f>
        <v>Koxx/20"</v>
      </c>
      <c r="K164" s="213"/>
      <c r="L164" s="213"/>
      <c r="M164" s="213"/>
      <c r="N164" s="214">
        <f aca="true" t="shared" si="6" ref="N164:N195">SUM(K164:M164)</f>
        <v>0</v>
      </c>
    </row>
    <row r="165" spans="1:14" s="181" customFormat="1" ht="12.75">
      <c r="A165" s="156">
        <v>2</v>
      </c>
      <c r="B165" s="212"/>
      <c r="C165" s="201" t="str">
        <f>'ENTRY LIST 2'!C165</f>
        <v>C</v>
      </c>
      <c r="D165" s="201" t="str">
        <f>'ENTRY LIST 2'!D165</f>
        <v>FEMINA</v>
      </c>
      <c r="E165" s="201" t="str">
        <f>'ENTRY LIST 2'!E165</f>
        <v>ABANT CONDAL</v>
      </c>
      <c r="F165" s="201" t="str">
        <f>'ENTRY LIST 2'!F165</f>
        <v>Mireia</v>
      </c>
      <c r="G165" s="201" t="str">
        <f>'ENTRY LIST 2'!G165</f>
        <v>CATALONIA</v>
      </c>
      <c r="H165" s="201">
        <f>'ENTRY LIST 2'!H165</f>
        <v>1989</v>
      </c>
      <c r="I165" s="201" t="str">
        <f>'ENTRY LIST 2'!I165</f>
        <v>034-08418</v>
      </c>
      <c r="J165" s="201" t="str">
        <f>'ENTRY LIST 2'!J165</f>
        <v>Monty/20"</v>
      </c>
      <c r="K165" s="213"/>
      <c r="L165" s="213"/>
      <c r="M165" s="213"/>
      <c r="N165" s="214">
        <f t="shared" si="6"/>
        <v>0</v>
      </c>
    </row>
    <row r="166" spans="1:14" s="181" customFormat="1" ht="12.75">
      <c r="A166" s="156">
        <v>3</v>
      </c>
      <c r="B166" s="212"/>
      <c r="C166" s="201" t="str">
        <f>'ENTRY LIST 2'!C166</f>
        <v>C</v>
      </c>
      <c r="D166" s="201" t="str">
        <f>'ENTRY LIST 2'!D166</f>
        <v>FEMINA</v>
      </c>
      <c r="E166" s="201" t="str">
        <f>'ENTRY LIST 2'!E166</f>
        <v>ABANT CONDAL</v>
      </c>
      <c r="F166" s="201" t="str">
        <f>'ENTRY LIST 2'!F166</f>
        <v>Gemma</v>
      </c>
      <c r="G166" s="201" t="str">
        <f>'ENTRY LIST 2'!G166</f>
        <v>CATALONIA</v>
      </c>
      <c r="H166" s="201">
        <f>'ENTRY LIST 2'!H166</f>
        <v>1989</v>
      </c>
      <c r="I166" s="201" t="str">
        <f>'ENTRY LIST 2'!I166</f>
        <v>034-08417</v>
      </c>
      <c r="J166" s="201" t="str">
        <f>'ENTRY LIST 2'!J166</f>
        <v>Monty/20"</v>
      </c>
      <c r="K166" s="213"/>
      <c r="L166" s="213"/>
      <c r="M166" s="213"/>
      <c r="N166" s="214">
        <f t="shared" si="6"/>
        <v>0</v>
      </c>
    </row>
    <row r="167" spans="1:14" s="181" customFormat="1" ht="12.75">
      <c r="A167" s="156">
        <v>4</v>
      </c>
      <c r="B167" s="212"/>
      <c r="C167" s="201" t="str">
        <f>'ENTRY LIST 2'!C167</f>
        <v>C</v>
      </c>
      <c r="D167" s="201" t="str">
        <f>'ENTRY LIST 2'!D167</f>
        <v>FEMINA</v>
      </c>
      <c r="E167" s="201" t="str">
        <f>'ENTRY LIST 2'!E167</f>
        <v>CABALLE RIBERA</v>
      </c>
      <c r="F167" s="201" t="str">
        <f>'ENTRY LIST 2'!F167</f>
        <v>Carla</v>
      </c>
      <c r="G167" s="201" t="str">
        <f>'ENTRY LIST 2'!G167</f>
        <v>CATALONIA</v>
      </c>
      <c r="H167" s="201">
        <f>'ENTRY LIST 2'!H167</f>
        <v>2000</v>
      </c>
      <c r="I167" s="201" t="str">
        <f>'ENTRY LIST 2'!I167</f>
        <v>034-08409</v>
      </c>
      <c r="J167" s="201" t="str">
        <f>'ENTRY LIST 2'!J167</f>
        <v>Monty/20"</v>
      </c>
      <c r="K167" s="213"/>
      <c r="L167" s="213"/>
      <c r="M167" s="213"/>
      <c r="N167" s="214">
        <f t="shared" si="6"/>
        <v>0</v>
      </c>
    </row>
    <row r="168" spans="1:14" s="181" customFormat="1" ht="12.75">
      <c r="A168" s="156">
        <v>5</v>
      </c>
      <c r="B168" s="212"/>
      <c r="C168" s="201" t="str">
        <f>'ENTRY LIST 2'!C168</f>
        <v>C</v>
      </c>
      <c r="D168" s="201" t="str">
        <f>'ENTRY LIST 2'!D168</f>
        <v>FEMINA</v>
      </c>
      <c r="E168" s="201" t="str">
        <f>'ENTRY LIST 2'!E168</f>
        <v>KRIVOVA</v>
      </c>
      <c r="F168" s="201" t="str">
        <f>'ENTRY LIST 2'!F168</f>
        <v>Marie</v>
      </c>
      <c r="G168" s="201" t="str">
        <f>'ENTRY LIST 2'!G168</f>
        <v>CZECH</v>
      </c>
      <c r="H168" s="201">
        <f>'ENTRY LIST 2'!H168</f>
        <v>1997</v>
      </c>
      <c r="I168" s="201" t="str">
        <f>'ENTRY LIST 2'!I168</f>
        <v>420-09339</v>
      </c>
      <c r="J168" s="201" t="str">
        <f>'ENTRY LIST 2'!J168</f>
        <v>Rockman/20"</v>
      </c>
      <c r="K168" s="213"/>
      <c r="L168" s="213"/>
      <c r="M168" s="213"/>
      <c r="N168" s="214">
        <f t="shared" si="6"/>
        <v>0</v>
      </c>
    </row>
    <row r="169" spans="1:14" s="181" customFormat="1" ht="12.75">
      <c r="A169" s="156">
        <v>6</v>
      </c>
      <c r="B169" s="212"/>
      <c r="C169" s="201" t="str">
        <f>'ENTRY LIST 2'!C169</f>
        <v>C</v>
      </c>
      <c r="D169" s="201" t="str">
        <f>'ENTRY LIST 2'!D169</f>
        <v>FEMINA</v>
      </c>
      <c r="E169" s="201" t="str">
        <f>'ENTRY LIST 2'!E169</f>
        <v>ZAPLETALOVA</v>
      </c>
      <c r="F169" s="201" t="str">
        <f>'ENTRY LIST 2'!F169</f>
        <v>Vendula</v>
      </c>
      <c r="G169" s="201" t="str">
        <f>'ENTRY LIST 2'!G169</f>
        <v>CZECH</v>
      </c>
      <c r="H169" s="201">
        <f>'ENTRY LIST 2'!H169</f>
        <v>1991</v>
      </c>
      <c r="I169" s="201" t="str">
        <f>'ENTRY LIST 2'!I169</f>
        <v>420-09465</v>
      </c>
      <c r="J169" s="201" t="str">
        <f>'ENTRY LIST 2'!J169</f>
        <v>Echo/20"</v>
      </c>
      <c r="K169" s="213"/>
      <c r="L169" s="213"/>
      <c r="M169" s="213"/>
      <c r="N169" s="214">
        <f t="shared" si="6"/>
        <v>0</v>
      </c>
    </row>
    <row r="170" spans="1:14" s="181" customFormat="1" ht="12.75">
      <c r="A170" s="156">
        <v>7</v>
      </c>
      <c r="B170" s="212"/>
      <c r="C170" s="201" t="str">
        <f>'ENTRY LIST 2'!C170</f>
        <v>C</v>
      </c>
      <c r="D170" s="201" t="str">
        <f>'ENTRY LIST 2'!D170</f>
        <v>FEMINA</v>
      </c>
      <c r="E170" s="201" t="str">
        <f>'ENTRY LIST 2'!E170</f>
        <v>STANIKOVA</v>
      </c>
      <c r="F170" s="201" t="str">
        <f>'ENTRY LIST 2'!F170</f>
        <v>Kamila</v>
      </c>
      <c r="G170" s="201" t="str">
        <f>'ENTRY LIST 2'!G170</f>
        <v>CZECH</v>
      </c>
      <c r="H170" s="201">
        <f>'ENTRY LIST 2'!H170</f>
        <v>1998</v>
      </c>
      <c r="I170" s="201" t="str">
        <f>'ENTRY LIST 2'!I170</f>
        <v>420-09528</v>
      </c>
      <c r="J170" s="201" t="str">
        <f>'ENTRY LIST 2'!J170</f>
        <v>Monty/20"</v>
      </c>
      <c r="K170" s="213"/>
      <c r="L170" s="213"/>
      <c r="M170" s="213"/>
      <c r="N170" s="214">
        <f t="shared" si="6"/>
        <v>0</v>
      </c>
    </row>
    <row r="171" spans="1:14" s="181" customFormat="1" ht="12.75">
      <c r="A171" s="156">
        <v>8</v>
      </c>
      <c r="B171" s="212"/>
      <c r="C171" s="201" t="str">
        <f>'ENTRY LIST 2'!C171</f>
        <v>C</v>
      </c>
      <c r="D171" s="201" t="str">
        <f>'ENTRY LIST 2'!D171</f>
        <v>FEMININE</v>
      </c>
      <c r="E171" s="201" t="str">
        <f>'ENTRY LIST 2'!E171</f>
        <v>REMY</v>
      </c>
      <c r="F171" s="201" t="str">
        <f>'ENTRY LIST 2'!F171</f>
        <v>Audrey</v>
      </c>
      <c r="G171" s="201" t="str">
        <f>'ENTRY LIST 2'!G171</f>
        <v>FRANCE</v>
      </c>
      <c r="H171" s="201">
        <f>'ENTRY LIST 2'!H171</f>
        <v>1989</v>
      </c>
      <c r="I171" s="201" t="str">
        <f>'ENTRY LIST 2'!I171</f>
        <v>033-00039</v>
      </c>
      <c r="J171" s="201" t="str">
        <f>'ENTRY LIST 2'!J171</f>
        <v>Koxx/26"</v>
      </c>
      <c r="K171" s="213"/>
      <c r="L171" s="213"/>
      <c r="M171" s="213"/>
      <c r="N171" s="214">
        <f t="shared" si="6"/>
        <v>0</v>
      </c>
    </row>
    <row r="172" spans="1:14" s="181" customFormat="1" ht="12.75">
      <c r="A172" s="156">
        <v>9</v>
      </c>
      <c r="B172" s="212"/>
      <c r="C172" s="201" t="str">
        <f>'ENTRY LIST 2'!C172</f>
        <v>C</v>
      </c>
      <c r="D172" s="201" t="str">
        <f>'ENTRY LIST 2'!D172</f>
        <v>FEMINA</v>
      </c>
      <c r="E172" s="201" t="str">
        <f>'ENTRY LIST 2'!E172</f>
        <v>FOX</v>
      </c>
      <c r="F172" s="201" t="str">
        <f>'ENTRY LIST 2'!F172</f>
        <v>Donna</v>
      </c>
      <c r="G172" s="201" t="str">
        <f>'ENTRY LIST 2'!G172</f>
        <v>GB</v>
      </c>
      <c r="H172" s="201">
        <f>'ENTRY LIST 2'!H172</f>
        <v>1984</v>
      </c>
      <c r="I172" s="201" t="str">
        <f>'ENTRY LIST 2'!I172</f>
        <v>O44-12002</v>
      </c>
      <c r="J172" s="201" t="str">
        <f>'ENTRY LIST 2'!J172</f>
        <v>Onza/20"</v>
      </c>
      <c r="K172" s="213"/>
      <c r="L172" s="213"/>
      <c r="M172" s="213"/>
      <c r="N172" s="214">
        <f t="shared" si="6"/>
        <v>0</v>
      </c>
    </row>
    <row r="173" spans="1:14" s="181" customFormat="1" ht="12.75">
      <c r="A173" s="156">
        <v>10</v>
      </c>
      <c r="B173" s="212"/>
      <c r="C173" s="201" t="str">
        <f>'ENTRY LIST 2'!C173</f>
        <v>B</v>
      </c>
      <c r="D173" s="201" t="str">
        <f>'ENTRY LIST 2'!D173</f>
        <v>FEMINE</v>
      </c>
      <c r="E173" s="201" t="str">
        <f>'ENTRY LIST 2'!E173</f>
        <v>AMIGHETTI</v>
      </c>
      <c r="F173" s="201" t="str">
        <f>'ENTRY LIST 2'!F173</f>
        <v>Paola</v>
      </c>
      <c r="G173" s="201" t="str">
        <f>'ENTRY LIST 2'!G173</f>
        <v>ITALY</v>
      </c>
      <c r="H173" s="201">
        <f>'ENTRY LIST 2'!H173</f>
        <v>1999</v>
      </c>
      <c r="I173" s="201" t="str">
        <f>'ENTRY LIST 2'!I173</f>
        <v>039-00123</v>
      </c>
      <c r="J173" s="201" t="str">
        <f>'ENTRY LIST 2'!J173</f>
        <v>Monty 20"</v>
      </c>
      <c r="K173" s="213"/>
      <c r="L173" s="213"/>
      <c r="M173" s="213"/>
      <c r="N173" s="214">
        <f t="shared" si="6"/>
        <v>0</v>
      </c>
    </row>
    <row r="174" spans="1:14" s="181" customFormat="1" ht="12.75">
      <c r="A174" s="156">
        <v>11</v>
      </c>
      <c r="B174" s="212"/>
      <c r="C174" s="201" t="str">
        <f>'ENTRY LIST 2'!C174</f>
        <v>C</v>
      </c>
      <c r="D174" s="201" t="str">
        <f>'ENTRY LIST 2'!D174</f>
        <v>FEMINA</v>
      </c>
      <c r="E174" s="201" t="str">
        <f>'ENTRY LIST 2'!E174</f>
        <v>HLAVATA</v>
      </c>
      <c r="F174" s="201" t="str">
        <f>'ENTRY LIST 2'!F174</f>
        <v>Erika</v>
      </c>
      <c r="G174" s="201" t="str">
        <f>'ENTRY LIST 2'!G174</f>
        <v>SLOVAKIA</v>
      </c>
      <c r="H174" s="201">
        <f>'ENTRY LIST 2'!H174</f>
        <v>1997</v>
      </c>
      <c r="I174" s="201" t="str">
        <f>'ENTRY LIST 2'!I174</f>
        <v>421-00008</v>
      </c>
      <c r="J174" s="201" t="str">
        <f>'ENTRY LIST 2'!J174</f>
        <v>Monty/20“</v>
      </c>
      <c r="K174" s="213"/>
      <c r="L174" s="213"/>
      <c r="M174" s="213"/>
      <c r="N174" s="214">
        <f t="shared" si="6"/>
        <v>0</v>
      </c>
    </row>
    <row r="175" spans="1:14" s="181" customFormat="1" ht="12.75">
      <c r="A175" s="156">
        <v>12</v>
      </c>
      <c r="B175" s="212"/>
      <c r="C175" s="201" t="str">
        <f>'ENTRY LIST 2'!C175</f>
        <v>C</v>
      </c>
      <c r="D175" s="201" t="str">
        <f>'ENTRY LIST 2'!D175</f>
        <v>FEMINA</v>
      </c>
      <c r="E175" s="201" t="str">
        <f>'ENTRY LIST 2'!E175</f>
        <v>MORALES MELENDEZ</v>
      </c>
      <c r="F175" s="201" t="str">
        <f>'ENTRY LIST 2'!F175</f>
        <v>Elena</v>
      </c>
      <c r="G175" s="201" t="str">
        <f>'ENTRY LIST 2'!G175</f>
        <v>SPAIN</v>
      </c>
      <c r="H175" s="201">
        <f>'ENTRY LIST 2'!H175</f>
        <v>1999</v>
      </c>
      <c r="I175" s="201" t="str">
        <f>'ENTRY LIST 2'!I175</f>
        <v>034-12012</v>
      </c>
      <c r="J175" s="201" t="str">
        <f>'ENTRY LIST 2'!J175</f>
        <v>Monty/20"</v>
      </c>
      <c r="K175" s="213"/>
      <c r="L175" s="213"/>
      <c r="M175" s="213"/>
      <c r="N175" s="214">
        <f t="shared" si="6"/>
        <v>0</v>
      </c>
    </row>
    <row r="176" spans="1:14" s="181" customFormat="1" ht="12.75">
      <c r="A176" s="156">
        <v>13</v>
      </c>
      <c r="B176" s="212"/>
      <c r="C176" s="201" t="str">
        <f>'ENTRY LIST 2'!C176</f>
        <v>C</v>
      </c>
      <c r="D176" s="201" t="str">
        <f>'ENTRY LIST 2'!D176</f>
        <v>FEMINA</v>
      </c>
      <c r="E176" s="201" t="str">
        <f>'ENTRY LIST 2'!E176</f>
        <v>RISHEDE</v>
      </c>
      <c r="F176" s="201" t="str">
        <f>'ENTRY LIST 2'!F176</f>
        <v>Simone</v>
      </c>
      <c r="G176" s="201" t="str">
        <f>'ENTRY LIST 2'!G176</f>
        <v>SWEDEN</v>
      </c>
      <c r="H176" s="201">
        <f>'ENTRY LIST 2'!H176</f>
        <v>1997</v>
      </c>
      <c r="I176" s="201" t="str">
        <f>'ENTRY LIST 2'!I176</f>
        <v>046-12010</v>
      </c>
      <c r="J176" s="201" t="str">
        <f>'ENTRY LIST 2'!J176</f>
        <v>Neon/20"</v>
      </c>
      <c r="K176" s="213"/>
      <c r="L176" s="213"/>
      <c r="M176" s="213"/>
      <c r="N176" s="214">
        <f t="shared" si="6"/>
        <v>0</v>
      </c>
    </row>
    <row r="177" spans="1:14" s="181" customFormat="1" ht="12.75">
      <c r="A177" s="156">
        <v>14</v>
      </c>
      <c r="B177" s="212"/>
      <c r="C177" s="201" t="str">
        <f>'ENTRY LIST 2'!C177</f>
        <v>C</v>
      </c>
      <c r="D177" s="201" t="str">
        <f>'ENTRY LIST 2'!D177</f>
        <v>FEMINA</v>
      </c>
      <c r="E177" s="201" t="str">
        <f>'ENTRY LIST 2'!E177</f>
        <v>KÅMARK</v>
      </c>
      <c r="F177" s="201" t="str">
        <f>'ENTRY LIST 2'!F177</f>
        <v>Nadine</v>
      </c>
      <c r="G177" s="201" t="str">
        <f>'ENTRY LIST 2'!G177</f>
        <v>SWEDEN</v>
      </c>
      <c r="H177" s="201">
        <f>'ENTRY LIST 2'!H177</f>
        <v>1993</v>
      </c>
      <c r="I177" s="201" t="str">
        <f>'ENTRY LIST 2'!I177</f>
        <v>046-12004</v>
      </c>
      <c r="J177" s="201" t="str">
        <f>'ENTRY LIST 2'!J177</f>
        <v>Ozonys/20"</v>
      </c>
      <c r="K177" s="213"/>
      <c r="L177" s="213"/>
      <c r="M177" s="213"/>
      <c r="N177" s="214">
        <f t="shared" si="6"/>
        <v>0</v>
      </c>
    </row>
    <row r="178" spans="1:14" s="181" customFormat="1" ht="12.75">
      <c r="A178" s="156">
        <v>15</v>
      </c>
      <c r="B178" s="212"/>
      <c r="C178" s="201" t="str">
        <f>'ENTRY LIST 2'!C178</f>
        <v>C</v>
      </c>
      <c r="D178" s="201" t="str">
        <f>'ENTRY LIST 2'!D178</f>
        <v>FEMINA</v>
      </c>
      <c r="E178" s="201">
        <f>'ENTRY LIST 2'!E178</f>
        <v>0</v>
      </c>
      <c r="F178" s="201">
        <f>'ENTRY LIST 2'!F178</f>
        <v>0</v>
      </c>
      <c r="G178" s="201">
        <f>'ENTRY LIST 2'!G178</f>
        <v>0</v>
      </c>
      <c r="H178" s="201">
        <f>'ENTRY LIST 2'!H178</f>
        <v>0</v>
      </c>
      <c r="I178" s="201">
        <f>'ENTRY LIST 2'!I178</f>
        <v>0</v>
      </c>
      <c r="J178" s="201">
        <f>'ENTRY LIST 2'!J178</f>
        <v>0</v>
      </c>
      <c r="K178" s="213"/>
      <c r="L178" s="213"/>
      <c r="M178" s="213"/>
      <c r="N178" s="214">
        <f t="shared" si="6"/>
        <v>0</v>
      </c>
    </row>
    <row r="179" spans="1:14" s="181" customFormat="1" ht="12.75">
      <c r="A179" s="156">
        <v>16</v>
      </c>
      <c r="B179" s="212"/>
      <c r="C179" s="201" t="str">
        <f>'ENTRY LIST 2'!C179</f>
        <v>C</v>
      </c>
      <c r="D179" s="201" t="str">
        <f>'ENTRY LIST 2'!D179</f>
        <v>FEMINA</v>
      </c>
      <c r="E179" s="201">
        <f>'ENTRY LIST 2'!E179</f>
        <v>0</v>
      </c>
      <c r="F179" s="201">
        <f>'ENTRY LIST 2'!F179</f>
        <v>0</v>
      </c>
      <c r="G179" s="201">
        <f>'ENTRY LIST 2'!G179</f>
        <v>0</v>
      </c>
      <c r="H179" s="201">
        <f>'ENTRY LIST 2'!H179</f>
        <v>0</v>
      </c>
      <c r="I179" s="201">
        <f>'ENTRY LIST 2'!I179</f>
        <v>0</v>
      </c>
      <c r="J179" s="201">
        <f>'ENTRY LIST 2'!J179</f>
        <v>0</v>
      </c>
      <c r="K179" s="213"/>
      <c r="L179" s="213"/>
      <c r="M179" s="213"/>
      <c r="N179" s="214">
        <f t="shared" si="6"/>
        <v>0</v>
      </c>
    </row>
    <row r="180" spans="1:14" s="181" customFormat="1" ht="12.75">
      <c r="A180" s="156">
        <v>17</v>
      </c>
      <c r="B180" s="212"/>
      <c r="C180" s="201" t="str">
        <f>'ENTRY LIST 2'!C180</f>
        <v>C</v>
      </c>
      <c r="D180" s="201" t="str">
        <f>'ENTRY LIST 2'!D180</f>
        <v>FEMINA</v>
      </c>
      <c r="E180" s="201">
        <f>'ENTRY LIST 2'!E180</f>
        <v>0</v>
      </c>
      <c r="F180" s="201">
        <f>'ENTRY LIST 2'!F180</f>
        <v>0</v>
      </c>
      <c r="G180" s="201">
        <f>'ENTRY LIST 2'!G180</f>
        <v>0</v>
      </c>
      <c r="H180" s="201">
        <f>'ENTRY LIST 2'!H180</f>
        <v>0</v>
      </c>
      <c r="I180" s="201">
        <f>'ENTRY LIST 2'!I180</f>
        <v>0</v>
      </c>
      <c r="J180" s="201">
        <f>'ENTRY LIST 2'!J180</f>
        <v>0</v>
      </c>
      <c r="K180" s="213"/>
      <c r="L180" s="213"/>
      <c r="M180" s="213"/>
      <c r="N180" s="214">
        <f t="shared" si="6"/>
        <v>0</v>
      </c>
    </row>
    <row r="181" spans="1:14" s="181" customFormat="1" ht="12.75">
      <c r="A181" s="156">
        <v>18</v>
      </c>
      <c r="B181" s="212"/>
      <c r="C181" s="201" t="str">
        <f>'ENTRY LIST 2'!C181</f>
        <v>C</v>
      </c>
      <c r="D181" s="201" t="str">
        <f>'ENTRY LIST 2'!D181</f>
        <v>FEMINA</v>
      </c>
      <c r="E181" s="201">
        <f>'ENTRY LIST 2'!E181</f>
        <v>0</v>
      </c>
      <c r="F181" s="201">
        <f>'ENTRY LIST 2'!F181</f>
        <v>0</v>
      </c>
      <c r="G181" s="201">
        <f>'ENTRY LIST 2'!G181</f>
        <v>0</v>
      </c>
      <c r="H181" s="201">
        <f>'ENTRY LIST 2'!H181</f>
        <v>0</v>
      </c>
      <c r="I181" s="201">
        <f>'ENTRY LIST 2'!I181</f>
        <v>0</v>
      </c>
      <c r="J181" s="201">
        <f>'ENTRY LIST 2'!J181</f>
        <v>0</v>
      </c>
      <c r="K181" s="213"/>
      <c r="L181" s="213"/>
      <c r="M181" s="213"/>
      <c r="N181" s="214">
        <f t="shared" si="6"/>
        <v>0</v>
      </c>
    </row>
    <row r="182" spans="1:14" s="181" customFormat="1" ht="12.75">
      <c r="A182" s="156">
        <v>19</v>
      </c>
      <c r="B182" s="212"/>
      <c r="C182" s="201" t="str">
        <f>'ENTRY LIST 2'!C182</f>
        <v>C</v>
      </c>
      <c r="D182" s="201" t="str">
        <f>'ENTRY LIST 2'!D182</f>
        <v>FEMINA</v>
      </c>
      <c r="E182" s="201">
        <f>'ENTRY LIST 2'!E182</f>
        <v>0</v>
      </c>
      <c r="F182" s="201">
        <f>'ENTRY LIST 2'!F182</f>
        <v>0</v>
      </c>
      <c r="G182" s="201">
        <f>'ENTRY LIST 2'!G182</f>
        <v>0</v>
      </c>
      <c r="H182" s="201">
        <f>'ENTRY LIST 2'!H182</f>
        <v>0</v>
      </c>
      <c r="I182" s="201">
        <f>'ENTRY LIST 2'!I182</f>
        <v>0</v>
      </c>
      <c r="J182" s="201">
        <f>'ENTRY LIST 2'!J182</f>
        <v>0</v>
      </c>
      <c r="K182" s="213"/>
      <c r="L182" s="213"/>
      <c r="M182" s="213"/>
      <c r="N182" s="214">
        <f t="shared" si="6"/>
        <v>0</v>
      </c>
    </row>
    <row r="183" spans="1:14" s="181" customFormat="1" ht="12.75">
      <c r="A183" s="156">
        <v>20</v>
      </c>
      <c r="B183" s="212"/>
      <c r="C183" s="201" t="str">
        <f>'ENTRY LIST 2'!C183</f>
        <v>C</v>
      </c>
      <c r="D183" s="201" t="str">
        <f>'ENTRY LIST 2'!D183</f>
        <v>FEMINA</v>
      </c>
      <c r="E183" s="201">
        <f>'ENTRY LIST 2'!E183</f>
        <v>0</v>
      </c>
      <c r="F183" s="201">
        <f>'ENTRY LIST 2'!F183</f>
        <v>0</v>
      </c>
      <c r="G183" s="201">
        <f>'ENTRY LIST 2'!G183</f>
        <v>0</v>
      </c>
      <c r="H183" s="201">
        <f>'ENTRY LIST 2'!H183</f>
        <v>0</v>
      </c>
      <c r="I183" s="201">
        <f>'ENTRY LIST 2'!I183</f>
        <v>0</v>
      </c>
      <c r="J183" s="201">
        <f>'ENTRY LIST 2'!J183</f>
        <v>0</v>
      </c>
      <c r="K183" s="213"/>
      <c r="L183" s="213"/>
      <c r="M183" s="213"/>
      <c r="N183" s="214">
        <f t="shared" si="6"/>
        <v>0</v>
      </c>
    </row>
    <row r="184" spans="1:14" s="181" customFormat="1" ht="12.75">
      <c r="A184" s="156">
        <v>21</v>
      </c>
      <c r="B184" s="212"/>
      <c r="C184" s="201" t="str">
        <f>'ENTRY LIST 2'!C184</f>
        <v>C</v>
      </c>
      <c r="D184" s="201" t="str">
        <f>'ENTRY LIST 2'!D184</f>
        <v>FEMINA</v>
      </c>
      <c r="E184" s="201">
        <f>'ENTRY LIST 2'!E184</f>
        <v>0</v>
      </c>
      <c r="F184" s="201">
        <f>'ENTRY LIST 2'!F184</f>
        <v>0</v>
      </c>
      <c r="G184" s="201">
        <f>'ENTRY LIST 2'!G184</f>
        <v>0</v>
      </c>
      <c r="H184" s="201">
        <f>'ENTRY LIST 2'!H184</f>
        <v>0</v>
      </c>
      <c r="I184" s="201">
        <f>'ENTRY LIST 2'!I184</f>
        <v>0</v>
      </c>
      <c r="J184" s="201">
        <f>'ENTRY LIST 2'!J184</f>
        <v>0</v>
      </c>
      <c r="K184" s="213"/>
      <c r="L184" s="213"/>
      <c r="M184" s="213"/>
      <c r="N184" s="214">
        <f t="shared" si="6"/>
        <v>0</v>
      </c>
    </row>
    <row r="185" spans="1:14" s="181" customFormat="1" ht="12.75">
      <c r="A185" s="156">
        <v>22</v>
      </c>
      <c r="B185" s="212"/>
      <c r="C185" s="201" t="str">
        <f>'ENTRY LIST 2'!C185</f>
        <v>C</v>
      </c>
      <c r="D185" s="201" t="str">
        <f>'ENTRY LIST 2'!D185</f>
        <v>FEMINA</v>
      </c>
      <c r="E185" s="201">
        <f>'ENTRY LIST 2'!E185</f>
        <v>0</v>
      </c>
      <c r="F185" s="201">
        <f>'ENTRY LIST 2'!F185</f>
        <v>0</v>
      </c>
      <c r="G185" s="201">
        <f>'ENTRY LIST 2'!G185</f>
        <v>0</v>
      </c>
      <c r="H185" s="201">
        <f>'ENTRY LIST 2'!H185</f>
        <v>0</v>
      </c>
      <c r="I185" s="201">
        <f>'ENTRY LIST 2'!I185</f>
        <v>0</v>
      </c>
      <c r="J185" s="201">
        <f>'ENTRY LIST 2'!J185</f>
        <v>0</v>
      </c>
      <c r="K185" s="213"/>
      <c r="L185" s="213"/>
      <c r="M185" s="213"/>
      <c r="N185" s="214">
        <f t="shared" si="6"/>
        <v>0</v>
      </c>
    </row>
    <row r="186" spans="1:14" s="181" customFormat="1" ht="12.75">
      <c r="A186" s="156">
        <v>23</v>
      </c>
      <c r="B186" s="212"/>
      <c r="C186" s="201" t="str">
        <f>'ENTRY LIST 2'!C186</f>
        <v>C</v>
      </c>
      <c r="D186" s="201" t="str">
        <f>'ENTRY LIST 2'!D186</f>
        <v>FEMINA</v>
      </c>
      <c r="E186" s="201">
        <f>'ENTRY LIST 2'!E186</f>
        <v>0</v>
      </c>
      <c r="F186" s="201">
        <f>'ENTRY LIST 2'!F186</f>
        <v>0</v>
      </c>
      <c r="G186" s="201">
        <f>'ENTRY LIST 2'!G186</f>
        <v>0</v>
      </c>
      <c r="H186" s="201">
        <f>'ENTRY LIST 2'!H186</f>
        <v>0</v>
      </c>
      <c r="I186" s="201">
        <f>'ENTRY LIST 2'!I186</f>
        <v>0</v>
      </c>
      <c r="J186" s="201">
        <f>'ENTRY LIST 2'!J186</f>
        <v>0</v>
      </c>
      <c r="K186" s="213"/>
      <c r="L186" s="213"/>
      <c r="M186" s="213"/>
      <c r="N186" s="214">
        <f t="shared" si="6"/>
        <v>0</v>
      </c>
    </row>
    <row r="187" spans="1:14" s="181" customFormat="1" ht="12.75">
      <c r="A187" s="156">
        <v>24</v>
      </c>
      <c r="B187" s="212"/>
      <c r="C187" s="201" t="str">
        <f>'ENTRY LIST 2'!C187</f>
        <v>C</v>
      </c>
      <c r="D187" s="201" t="str">
        <f>'ENTRY LIST 2'!D187</f>
        <v>FEMINA</v>
      </c>
      <c r="E187" s="201">
        <f>'ENTRY LIST 2'!E187</f>
        <v>0</v>
      </c>
      <c r="F187" s="201">
        <f>'ENTRY LIST 2'!F187</f>
        <v>0</v>
      </c>
      <c r="G187" s="201">
        <f>'ENTRY LIST 2'!G187</f>
        <v>0</v>
      </c>
      <c r="H187" s="201">
        <f>'ENTRY LIST 2'!H187</f>
        <v>0</v>
      </c>
      <c r="I187" s="201">
        <f>'ENTRY LIST 2'!I187</f>
        <v>0</v>
      </c>
      <c r="J187" s="201">
        <f>'ENTRY LIST 2'!J187</f>
        <v>0</v>
      </c>
      <c r="K187" s="213"/>
      <c r="L187" s="213"/>
      <c r="M187" s="213"/>
      <c r="N187" s="214">
        <f t="shared" si="6"/>
        <v>0</v>
      </c>
    </row>
    <row r="188" spans="1:14" s="181" customFormat="1" ht="12.75">
      <c r="A188" s="156">
        <v>25</v>
      </c>
      <c r="B188" s="212"/>
      <c r="C188" s="201" t="str">
        <f>'ENTRY LIST 2'!C188</f>
        <v>C</v>
      </c>
      <c r="D188" s="201" t="str">
        <f>'ENTRY LIST 2'!D188</f>
        <v>FEMINA</v>
      </c>
      <c r="E188" s="201">
        <f>'ENTRY LIST 2'!E188</f>
        <v>0</v>
      </c>
      <c r="F188" s="201">
        <f>'ENTRY LIST 2'!F188</f>
        <v>0</v>
      </c>
      <c r="G188" s="201">
        <f>'ENTRY LIST 2'!G188</f>
        <v>0</v>
      </c>
      <c r="H188" s="201">
        <f>'ENTRY LIST 2'!H188</f>
        <v>0</v>
      </c>
      <c r="I188" s="201">
        <f>'ENTRY LIST 2'!I188</f>
        <v>0</v>
      </c>
      <c r="J188" s="201">
        <f>'ENTRY LIST 2'!J188</f>
        <v>0</v>
      </c>
      <c r="K188" s="213"/>
      <c r="L188" s="213"/>
      <c r="M188" s="213"/>
      <c r="N188" s="214">
        <f t="shared" si="6"/>
        <v>0</v>
      </c>
    </row>
    <row r="189" spans="1:14" s="181" customFormat="1" ht="12.75">
      <c r="A189" s="156">
        <v>26</v>
      </c>
      <c r="B189" s="212"/>
      <c r="C189" s="201" t="str">
        <f>'ENTRY LIST 2'!C189</f>
        <v>C</v>
      </c>
      <c r="D189" s="201" t="str">
        <f>'ENTRY LIST 2'!D189</f>
        <v>FEMINA</v>
      </c>
      <c r="E189" s="201">
        <f>'ENTRY LIST 2'!E189</f>
        <v>0</v>
      </c>
      <c r="F189" s="201">
        <f>'ENTRY LIST 2'!F189</f>
        <v>0</v>
      </c>
      <c r="G189" s="201">
        <f>'ENTRY LIST 2'!G189</f>
        <v>0</v>
      </c>
      <c r="H189" s="201">
        <f>'ENTRY LIST 2'!H189</f>
        <v>0</v>
      </c>
      <c r="I189" s="201">
        <f>'ENTRY LIST 2'!I189</f>
        <v>0</v>
      </c>
      <c r="J189" s="201">
        <f>'ENTRY LIST 2'!J189</f>
        <v>0</v>
      </c>
      <c r="K189" s="213"/>
      <c r="L189" s="213"/>
      <c r="M189" s="213"/>
      <c r="N189" s="214">
        <f t="shared" si="6"/>
        <v>0</v>
      </c>
    </row>
    <row r="190" spans="1:14" s="181" customFormat="1" ht="12.75">
      <c r="A190" s="156">
        <v>27</v>
      </c>
      <c r="B190" s="212"/>
      <c r="C190" s="201" t="str">
        <f>'ENTRY LIST 2'!C190</f>
        <v>C</v>
      </c>
      <c r="D190" s="201" t="str">
        <f>'ENTRY LIST 2'!D190</f>
        <v>FEMINA</v>
      </c>
      <c r="E190" s="201">
        <f>'ENTRY LIST 2'!E190</f>
        <v>0</v>
      </c>
      <c r="F190" s="201">
        <f>'ENTRY LIST 2'!F190</f>
        <v>0</v>
      </c>
      <c r="G190" s="201">
        <f>'ENTRY LIST 2'!G190</f>
        <v>0</v>
      </c>
      <c r="H190" s="201">
        <f>'ENTRY LIST 2'!H190</f>
        <v>0</v>
      </c>
      <c r="I190" s="201">
        <f>'ENTRY LIST 2'!I190</f>
        <v>0</v>
      </c>
      <c r="J190" s="201">
        <f>'ENTRY LIST 2'!J190</f>
        <v>0</v>
      </c>
      <c r="K190" s="213"/>
      <c r="L190" s="213"/>
      <c r="M190" s="213"/>
      <c r="N190" s="214">
        <f t="shared" si="6"/>
        <v>0</v>
      </c>
    </row>
    <row r="191" spans="1:14" s="181" customFormat="1" ht="12.75">
      <c r="A191" s="156">
        <v>28</v>
      </c>
      <c r="B191" s="212"/>
      <c r="C191" s="201" t="str">
        <f>'ENTRY LIST 2'!C191</f>
        <v>C</v>
      </c>
      <c r="D191" s="201" t="str">
        <f>'ENTRY LIST 2'!D191</f>
        <v>FEMINA</v>
      </c>
      <c r="E191" s="201">
        <f>'ENTRY LIST 2'!E191</f>
        <v>0</v>
      </c>
      <c r="F191" s="201">
        <f>'ENTRY LIST 2'!F191</f>
        <v>0</v>
      </c>
      <c r="G191" s="201">
        <f>'ENTRY LIST 2'!G191</f>
        <v>0</v>
      </c>
      <c r="H191" s="201">
        <f>'ENTRY LIST 2'!H191</f>
        <v>0</v>
      </c>
      <c r="I191" s="201">
        <f>'ENTRY LIST 2'!I191</f>
        <v>0</v>
      </c>
      <c r="J191" s="201">
        <f>'ENTRY LIST 2'!J191</f>
        <v>0</v>
      </c>
      <c r="K191" s="213"/>
      <c r="L191" s="213"/>
      <c r="M191" s="213"/>
      <c r="N191" s="214">
        <f t="shared" si="6"/>
        <v>0</v>
      </c>
    </row>
    <row r="192" spans="1:14" s="181" customFormat="1" ht="12.75">
      <c r="A192" s="156">
        <v>29</v>
      </c>
      <c r="B192" s="212"/>
      <c r="C192" s="201" t="str">
        <f>'ENTRY LIST 2'!C192</f>
        <v>C</v>
      </c>
      <c r="D192" s="201" t="str">
        <f>'ENTRY LIST 2'!D192</f>
        <v>FEMINA</v>
      </c>
      <c r="E192" s="201">
        <f>'ENTRY LIST 2'!E192</f>
        <v>0</v>
      </c>
      <c r="F192" s="201">
        <f>'ENTRY LIST 2'!F192</f>
        <v>0</v>
      </c>
      <c r="G192" s="201">
        <f>'ENTRY LIST 2'!G192</f>
        <v>0</v>
      </c>
      <c r="H192" s="201">
        <f>'ENTRY LIST 2'!H192</f>
        <v>0</v>
      </c>
      <c r="I192" s="201">
        <f>'ENTRY LIST 2'!I192</f>
        <v>0</v>
      </c>
      <c r="J192" s="201">
        <f>'ENTRY LIST 2'!J192</f>
        <v>0</v>
      </c>
      <c r="K192" s="213"/>
      <c r="L192" s="213"/>
      <c r="M192" s="213"/>
      <c r="N192" s="214">
        <f t="shared" si="6"/>
        <v>0</v>
      </c>
    </row>
    <row r="193" spans="1:14" s="181" customFormat="1" ht="12.75">
      <c r="A193" s="156">
        <v>30</v>
      </c>
      <c r="B193" s="212"/>
      <c r="C193" s="201" t="str">
        <f>'ENTRY LIST 2'!C193</f>
        <v>C</v>
      </c>
      <c r="D193" s="201" t="str">
        <f>'ENTRY LIST 2'!D193</f>
        <v>FEMINA</v>
      </c>
      <c r="E193" s="201">
        <f>'ENTRY LIST 2'!E193</f>
        <v>0</v>
      </c>
      <c r="F193" s="201">
        <f>'ENTRY LIST 2'!F193</f>
        <v>0</v>
      </c>
      <c r="G193" s="201">
        <f>'ENTRY LIST 2'!G193</f>
        <v>0</v>
      </c>
      <c r="H193" s="201">
        <f>'ENTRY LIST 2'!H193</f>
        <v>0</v>
      </c>
      <c r="I193" s="201">
        <f>'ENTRY LIST 2'!I193</f>
        <v>0</v>
      </c>
      <c r="J193" s="201">
        <f>'ENTRY LIST 2'!J193</f>
        <v>0</v>
      </c>
      <c r="K193" s="213"/>
      <c r="L193" s="213"/>
      <c r="M193" s="213"/>
      <c r="N193" s="214">
        <f t="shared" si="6"/>
        <v>0</v>
      </c>
    </row>
    <row r="194" spans="1:14" s="181" customFormat="1" ht="12.75">
      <c r="A194" s="156">
        <v>31</v>
      </c>
      <c r="B194" s="212"/>
      <c r="C194" s="201" t="str">
        <f>'ENTRY LIST 2'!C194</f>
        <v>C</v>
      </c>
      <c r="D194" s="201" t="str">
        <f>'ENTRY LIST 2'!D194</f>
        <v>FEMINA</v>
      </c>
      <c r="E194" s="201">
        <f>'ENTRY LIST 2'!E194</f>
        <v>0</v>
      </c>
      <c r="F194" s="201">
        <f>'ENTRY LIST 2'!F194</f>
        <v>0</v>
      </c>
      <c r="G194" s="201">
        <f>'ENTRY LIST 2'!G194</f>
        <v>0</v>
      </c>
      <c r="H194" s="201">
        <f>'ENTRY LIST 2'!H194</f>
        <v>0</v>
      </c>
      <c r="I194" s="201">
        <f>'ENTRY LIST 2'!I194</f>
        <v>0</v>
      </c>
      <c r="J194" s="201">
        <f>'ENTRY LIST 2'!J194</f>
        <v>0</v>
      </c>
      <c r="K194" s="213"/>
      <c r="L194" s="213"/>
      <c r="M194" s="213"/>
      <c r="N194" s="214">
        <f t="shared" si="6"/>
        <v>0</v>
      </c>
    </row>
    <row r="195" spans="1:14" s="181" customFormat="1" ht="12.75">
      <c r="A195" s="156">
        <v>32</v>
      </c>
      <c r="B195" s="212"/>
      <c r="C195" s="201" t="str">
        <f>'ENTRY LIST 2'!C195</f>
        <v>C</v>
      </c>
      <c r="D195" s="201" t="str">
        <f>'ENTRY LIST 2'!D195</f>
        <v>FEMINA</v>
      </c>
      <c r="E195" s="201">
        <f>'ENTRY LIST 2'!E195</f>
        <v>0</v>
      </c>
      <c r="F195" s="201">
        <f>'ENTRY LIST 2'!F195</f>
        <v>0</v>
      </c>
      <c r="G195" s="201">
        <f>'ENTRY LIST 2'!G195</f>
        <v>0</v>
      </c>
      <c r="H195" s="201">
        <f>'ENTRY LIST 2'!H195</f>
        <v>0</v>
      </c>
      <c r="I195" s="201">
        <f>'ENTRY LIST 2'!I195</f>
        <v>0</v>
      </c>
      <c r="J195" s="201">
        <f>'ENTRY LIST 2'!J195</f>
        <v>0</v>
      </c>
      <c r="K195" s="213"/>
      <c r="L195" s="213"/>
      <c r="M195" s="213"/>
      <c r="N195" s="214">
        <f t="shared" si="6"/>
        <v>0</v>
      </c>
    </row>
    <row r="196" spans="1:14" s="181" customFormat="1" ht="12.75">
      <c r="A196" s="156">
        <v>33</v>
      </c>
      <c r="B196" s="212"/>
      <c r="C196" s="201" t="str">
        <f>'ENTRY LIST 2'!C196</f>
        <v>C</v>
      </c>
      <c r="D196" s="201" t="str">
        <f>'ENTRY LIST 2'!D196</f>
        <v>FEMINA</v>
      </c>
      <c r="E196" s="201">
        <f>'ENTRY LIST 2'!E196</f>
        <v>0</v>
      </c>
      <c r="F196" s="201">
        <f>'ENTRY LIST 2'!F196</f>
        <v>0</v>
      </c>
      <c r="G196" s="201">
        <f>'ENTRY LIST 2'!G196</f>
        <v>0</v>
      </c>
      <c r="H196" s="201">
        <f>'ENTRY LIST 2'!H196</f>
        <v>0</v>
      </c>
      <c r="I196" s="201">
        <f>'ENTRY LIST 2'!I196</f>
        <v>0</v>
      </c>
      <c r="J196" s="201">
        <f>'ENTRY LIST 2'!J196</f>
        <v>0</v>
      </c>
      <c r="K196" s="213"/>
      <c r="L196" s="213"/>
      <c r="M196" s="213"/>
      <c r="N196" s="214">
        <f aca="true" t="shared" si="7" ref="N196:N213">SUM(K196:M196)</f>
        <v>0</v>
      </c>
    </row>
    <row r="197" spans="1:14" s="181" customFormat="1" ht="12.75">
      <c r="A197" s="156">
        <v>34</v>
      </c>
      <c r="B197" s="212"/>
      <c r="C197" s="201" t="str">
        <f>'ENTRY LIST 2'!C197</f>
        <v>C</v>
      </c>
      <c r="D197" s="201" t="str">
        <f>'ENTRY LIST 2'!D197</f>
        <v>FEMINA</v>
      </c>
      <c r="E197" s="201">
        <f>'ENTRY LIST 2'!E197</f>
        <v>0</v>
      </c>
      <c r="F197" s="201">
        <f>'ENTRY LIST 2'!F197</f>
        <v>0</v>
      </c>
      <c r="G197" s="201">
        <f>'ENTRY LIST 2'!G197</f>
        <v>0</v>
      </c>
      <c r="H197" s="201">
        <f>'ENTRY LIST 2'!H197</f>
        <v>0</v>
      </c>
      <c r="I197" s="201">
        <f>'ENTRY LIST 2'!I197</f>
        <v>0</v>
      </c>
      <c r="J197" s="201">
        <f>'ENTRY LIST 2'!J197</f>
        <v>0</v>
      </c>
      <c r="K197" s="213"/>
      <c r="L197" s="213"/>
      <c r="M197" s="213"/>
      <c r="N197" s="214">
        <f t="shared" si="7"/>
        <v>0</v>
      </c>
    </row>
    <row r="198" spans="1:14" s="181" customFormat="1" ht="12.75">
      <c r="A198" s="156">
        <v>35</v>
      </c>
      <c r="B198" s="212"/>
      <c r="C198" s="201" t="str">
        <f>'ENTRY LIST 2'!C198</f>
        <v>C</v>
      </c>
      <c r="D198" s="201" t="str">
        <f>'ENTRY LIST 2'!D198</f>
        <v>FEMINA</v>
      </c>
      <c r="E198" s="201">
        <f>'ENTRY LIST 2'!E198</f>
        <v>0</v>
      </c>
      <c r="F198" s="201">
        <f>'ENTRY LIST 2'!F198</f>
        <v>0</v>
      </c>
      <c r="G198" s="201">
        <f>'ENTRY LIST 2'!G198</f>
        <v>0</v>
      </c>
      <c r="H198" s="201">
        <f>'ENTRY LIST 2'!H198</f>
        <v>0</v>
      </c>
      <c r="I198" s="201">
        <f>'ENTRY LIST 2'!I198</f>
        <v>0</v>
      </c>
      <c r="J198" s="201">
        <f>'ENTRY LIST 2'!J198</f>
        <v>0</v>
      </c>
      <c r="K198" s="213"/>
      <c r="L198" s="213"/>
      <c r="M198" s="213"/>
      <c r="N198" s="214">
        <f t="shared" si="7"/>
        <v>0</v>
      </c>
    </row>
    <row r="199" spans="1:14" s="181" customFormat="1" ht="12.75">
      <c r="A199" s="156">
        <v>36</v>
      </c>
      <c r="B199" s="212"/>
      <c r="C199" s="201" t="str">
        <f>'ENTRY LIST 2'!C199</f>
        <v>C</v>
      </c>
      <c r="D199" s="201" t="str">
        <f>'ENTRY LIST 2'!D199</f>
        <v>FEMINA</v>
      </c>
      <c r="E199" s="201">
        <f>'ENTRY LIST 2'!E199</f>
        <v>0</v>
      </c>
      <c r="F199" s="201">
        <f>'ENTRY LIST 2'!F199</f>
        <v>0</v>
      </c>
      <c r="G199" s="201">
        <f>'ENTRY LIST 2'!G199</f>
        <v>0</v>
      </c>
      <c r="H199" s="201">
        <f>'ENTRY LIST 2'!H199</f>
        <v>0</v>
      </c>
      <c r="I199" s="201">
        <f>'ENTRY LIST 2'!I199</f>
        <v>0</v>
      </c>
      <c r="J199" s="201">
        <f>'ENTRY LIST 2'!J199</f>
        <v>0</v>
      </c>
      <c r="K199" s="213"/>
      <c r="L199" s="213"/>
      <c r="M199" s="213"/>
      <c r="N199" s="214">
        <f t="shared" si="7"/>
        <v>0</v>
      </c>
    </row>
    <row r="200" spans="1:14" s="181" customFormat="1" ht="12.75">
      <c r="A200" s="156">
        <v>37</v>
      </c>
      <c r="B200" s="212"/>
      <c r="C200" s="201" t="str">
        <f>'ENTRY LIST 2'!C200</f>
        <v>C</v>
      </c>
      <c r="D200" s="201" t="str">
        <f>'ENTRY LIST 2'!D200</f>
        <v>FEMINA</v>
      </c>
      <c r="E200" s="201">
        <f>'ENTRY LIST 2'!E200</f>
        <v>0</v>
      </c>
      <c r="F200" s="201">
        <f>'ENTRY LIST 2'!F200</f>
        <v>0</v>
      </c>
      <c r="G200" s="201">
        <f>'ENTRY LIST 2'!G200</f>
        <v>0</v>
      </c>
      <c r="H200" s="201">
        <f>'ENTRY LIST 2'!H200</f>
        <v>0</v>
      </c>
      <c r="I200" s="201">
        <f>'ENTRY LIST 2'!I200</f>
        <v>0</v>
      </c>
      <c r="J200" s="201">
        <f>'ENTRY LIST 2'!J200</f>
        <v>0</v>
      </c>
      <c r="K200" s="213"/>
      <c r="L200" s="213"/>
      <c r="M200" s="213"/>
      <c r="N200" s="214">
        <f t="shared" si="7"/>
        <v>0</v>
      </c>
    </row>
    <row r="201" spans="1:14" s="181" customFormat="1" ht="12.75">
      <c r="A201" s="156">
        <v>38</v>
      </c>
      <c r="B201" s="212"/>
      <c r="C201" s="201" t="str">
        <f>'ENTRY LIST 2'!C201</f>
        <v>C</v>
      </c>
      <c r="D201" s="201" t="str">
        <f>'ENTRY LIST 2'!D201</f>
        <v>FEMINA</v>
      </c>
      <c r="E201" s="201">
        <f>'ENTRY LIST 2'!E201</f>
        <v>0</v>
      </c>
      <c r="F201" s="201">
        <f>'ENTRY LIST 2'!F201</f>
        <v>0</v>
      </c>
      <c r="G201" s="201">
        <f>'ENTRY LIST 2'!G201</f>
        <v>0</v>
      </c>
      <c r="H201" s="201">
        <f>'ENTRY LIST 2'!H201</f>
        <v>0</v>
      </c>
      <c r="I201" s="201">
        <f>'ENTRY LIST 2'!I201</f>
        <v>0</v>
      </c>
      <c r="J201" s="201">
        <f>'ENTRY LIST 2'!J201</f>
        <v>0</v>
      </c>
      <c r="K201" s="213"/>
      <c r="L201" s="213"/>
      <c r="M201" s="213"/>
      <c r="N201" s="214">
        <f t="shared" si="7"/>
        <v>0</v>
      </c>
    </row>
    <row r="202" spans="1:14" s="181" customFormat="1" ht="12.75">
      <c r="A202" s="156">
        <v>39</v>
      </c>
      <c r="B202" s="212"/>
      <c r="C202" s="201" t="str">
        <f>'ENTRY LIST 2'!C202</f>
        <v>C</v>
      </c>
      <c r="D202" s="201" t="str">
        <f>'ENTRY LIST 2'!D202</f>
        <v>FEMINA</v>
      </c>
      <c r="E202" s="201">
        <f>'ENTRY LIST 2'!E202</f>
        <v>0</v>
      </c>
      <c r="F202" s="201">
        <f>'ENTRY LIST 2'!F202</f>
        <v>0</v>
      </c>
      <c r="G202" s="201">
        <f>'ENTRY LIST 2'!G202</f>
        <v>0</v>
      </c>
      <c r="H202" s="201">
        <f>'ENTRY LIST 2'!H202</f>
        <v>0</v>
      </c>
      <c r="I202" s="201">
        <f>'ENTRY LIST 2'!I202</f>
        <v>0</v>
      </c>
      <c r="J202" s="201">
        <f>'ENTRY LIST 2'!J202</f>
        <v>0</v>
      </c>
      <c r="K202" s="213"/>
      <c r="L202" s="213"/>
      <c r="M202" s="213"/>
      <c r="N202" s="214">
        <f t="shared" si="7"/>
        <v>0</v>
      </c>
    </row>
    <row r="203" spans="1:14" s="181" customFormat="1" ht="12.75">
      <c r="A203" s="156">
        <v>40</v>
      </c>
      <c r="B203" s="212"/>
      <c r="C203" s="201" t="str">
        <f>'ENTRY LIST 2'!C203</f>
        <v>C</v>
      </c>
      <c r="D203" s="201" t="str">
        <f>'ENTRY LIST 2'!D203</f>
        <v>FEMINA</v>
      </c>
      <c r="E203" s="201">
        <f>'ENTRY LIST 2'!E203</f>
        <v>0</v>
      </c>
      <c r="F203" s="201">
        <f>'ENTRY LIST 2'!F203</f>
        <v>0</v>
      </c>
      <c r="G203" s="201">
        <f>'ENTRY LIST 2'!G203</f>
        <v>0</v>
      </c>
      <c r="H203" s="201">
        <f>'ENTRY LIST 2'!H203</f>
        <v>0</v>
      </c>
      <c r="I203" s="201">
        <f>'ENTRY LIST 2'!I203</f>
        <v>0</v>
      </c>
      <c r="J203" s="201">
        <f>'ENTRY LIST 2'!J203</f>
        <v>0</v>
      </c>
      <c r="K203" s="213"/>
      <c r="L203" s="213"/>
      <c r="M203" s="213"/>
      <c r="N203" s="214">
        <f t="shared" si="7"/>
        <v>0</v>
      </c>
    </row>
    <row r="204" spans="1:14" s="181" customFormat="1" ht="12.75">
      <c r="A204" s="156">
        <v>41</v>
      </c>
      <c r="B204" s="212"/>
      <c r="C204" s="201" t="str">
        <f>'ENTRY LIST 2'!C204</f>
        <v>C</v>
      </c>
      <c r="D204" s="201" t="str">
        <f>'ENTRY LIST 2'!D204</f>
        <v>FEMINA</v>
      </c>
      <c r="E204" s="201">
        <f>'ENTRY LIST 2'!E204</f>
        <v>0</v>
      </c>
      <c r="F204" s="201">
        <f>'ENTRY LIST 2'!F204</f>
        <v>0</v>
      </c>
      <c r="G204" s="201">
        <f>'ENTRY LIST 2'!G204</f>
        <v>0</v>
      </c>
      <c r="H204" s="201">
        <f>'ENTRY LIST 2'!H204</f>
        <v>0</v>
      </c>
      <c r="I204" s="201">
        <f>'ENTRY LIST 2'!I204</f>
        <v>0</v>
      </c>
      <c r="J204" s="201">
        <f>'ENTRY LIST 2'!J204</f>
        <v>0</v>
      </c>
      <c r="K204" s="213"/>
      <c r="L204" s="213"/>
      <c r="M204" s="213"/>
      <c r="N204" s="214">
        <f t="shared" si="7"/>
        <v>0</v>
      </c>
    </row>
    <row r="205" spans="1:14" s="181" customFormat="1" ht="12.75">
      <c r="A205" s="156">
        <v>42</v>
      </c>
      <c r="B205" s="212"/>
      <c r="C205" s="201" t="str">
        <f>'ENTRY LIST 2'!C205</f>
        <v>C</v>
      </c>
      <c r="D205" s="201" t="str">
        <f>'ENTRY LIST 2'!D205</f>
        <v>FEMINA</v>
      </c>
      <c r="E205" s="201">
        <f>'ENTRY LIST 2'!E205</f>
        <v>0</v>
      </c>
      <c r="F205" s="201">
        <f>'ENTRY LIST 2'!F205</f>
        <v>0</v>
      </c>
      <c r="G205" s="201">
        <f>'ENTRY LIST 2'!G205</f>
        <v>0</v>
      </c>
      <c r="H205" s="201">
        <f>'ENTRY LIST 2'!H205</f>
        <v>0</v>
      </c>
      <c r="I205" s="201">
        <f>'ENTRY LIST 2'!I205</f>
        <v>0</v>
      </c>
      <c r="J205" s="201">
        <f>'ENTRY LIST 2'!J205</f>
        <v>0</v>
      </c>
      <c r="K205" s="213"/>
      <c r="L205" s="213"/>
      <c r="M205" s="213"/>
      <c r="N205" s="214">
        <f t="shared" si="7"/>
        <v>0</v>
      </c>
    </row>
    <row r="206" spans="1:14" s="181" customFormat="1" ht="12.75">
      <c r="A206" s="156">
        <v>43</v>
      </c>
      <c r="B206" s="212"/>
      <c r="C206" s="201" t="str">
        <f>'ENTRY LIST 2'!C206</f>
        <v>C</v>
      </c>
      <c r="D206" s="201" t="str">
        <f>'ENTRY LIST 2'!D206</f>
        <v>FEMINA</v>
      </c>
      <c r="E206" s="201">
        <f>'ENTRY LIST 2'!E206</f>
        <v>0</v>
      </c>
      <c r="F206" s="201">
        <f>'ENTRY LIST 2'!F206</f>
        <v>0</v>
      </c>
      <c r="G206" s="201">
        <f>'ENTRY LIST 2'!G206</f>
        <v>0</v>
      </c>
      <c r="H206" s="201">
        <f>'ENTRY LIST 2'!H206</f>
        <v>0</v>
      </c>
      <c r="I206" s="201">
        <f>'ENTRY LIST 2'!I206</f>
        <v>0</v>
      </c>
      <c r="J206" s="201">
        <f>'ENTRY LIST 2'!J206</f>
        <v>0</v>
      </c>
      <c r="K206" s="213"/>
      <c r="L206" s="213"/>
      <c r="M206" s="213"/>
      <c r="N206" s="214">
        <f t="shared" si="7"/>
        <v>0</v>
      </c>
    </row>
    <row r="207" spans="1:14" s="181" customFormat="1" ht="12.75">
      <c r="A207" s="156">
        <v>44</v>
      </c>
      <c r="B207" s="212"/>
      <c r="C207" s="201" t="str">
        <f>'ENTRY LIST 2'!C207</f>
        <v>C</v>
      </c>
      <c r="D207" s="201" t="str">
        <f>'ENTRY LIST 2'!D207</f>
        <v>FEMINA</v>
      </c>
      <c r="E207" s="201">
        <f>'ENTRY LIST 2'!E207</f>
        <v>0</v>
      </c>
      <c r="F207" s="201">
        <f>'ENTRY LIST 2'!F207</f>
        <v>0</v>
      </c>
      <c r="G207" s="201">
        <f>'ENTRY LIST 2'!G207</f>
        <v>0</v>
      </c>
      <c r="H207" s="201">
        <f>'ENTRY LIST 2'!H207</f>
        <v>0</v>
      </c>
      <c r="I207" s="201">
        <f>'ENTRY LIST 2'!I207</f>
        <v>0</v>
      </c>
      <c r="J207" s="201">
        <f>'ENTRY LIST 2'!J207</f>
        <v>0</v>
      </c>
      <c r="K207" s="213"/>
      <c r="L207" s="213"/>
      <c r="M207" s="213"/>
      <c r="N207" s="214">
        <f t="shared" si="7"/>
        <v>0</v>
      </c>
    </row>
    <row r="208" spans="1:14" s="181" customFormat="1" ht="12.75">
      <c r="A208" s="156">
        <v>45</v>
      </c>
      <c r="B208" s="212"/>
      <c r="C208" s="201" t="str">
        <f>'ENTRY LIST 2'!C208</f>
        <v>C</v>
      </c>
      <c r="D208" s="201" t="str">
        <f>'ENTRY LIST 2'!D208</f>
        <v>FEMINA</v>
      </c>
      <c r="E208" s="201">
        <f>'ENTRY LIST 2'!E208</f>
        <v>0</v>
      </c>
      <c r="F208" s="201">
        <f>'ENTRY LIST 2'!F208</f>
        <v>0</v>
      </c>
      <c r="G208" s="201">
        <f>'ENTRY LIST 2'!G208</f>
        <v>0</v>
      </c>
      <c r="H208" s="201">
        <f>'ENTRY LIST 2'!H208</f>
        <v>0</v>
      </c>
      <c r="I208" s="201">
        <f>'ENTRY LIST 2'!I208</f>
        <v>0</v>
      </c>
      <c r="J208" s="201">
        <f>'ENTRY LIST 2'!J208</f>
        <v>0</v>
      </c>
      <c r="K208" s="213"/>
      <c r="L208" s="213"/>
      <c r="M208" s="213"/>
      <c r="N208" s="214">
        <f t="shared" si="7"/>
        <v>0</v>
      </c>
    </row>
    <row r="209" spans="1:14" s="181" customFormat="1" ht="12.75">
      <c r="A209" s="156">
        <v>46</v>
      </c>
      <c r="B209" s="212"/>
      <c r="C209" s="201" t="str">
        <f>'ENTRY LIST 2'!C209</f>
        <v>C</v>
      </c>
      <c r="D209" s="201" t="str">
        <f>'ENTRY LIST 2'!D209</f>
        <v>FEMINA</v>
      </c>
      <c r="E209" s="201">
        <f>'ENTRY LIST 2'!E209</f>
        <v>0</v>
      </c>
      <c r="F209" s="201">
        <f>'ENTRY LIST 2'!F209</f>
        <v>0</v>
      </c>
      <c r="G209" s="201">
        <f>'ENTRY LIST 2'!G209</f>
        <v>0</v>
      </c>
      <c r="H209" s="201">
        <f>'ENTRY LIST 2'!H209</f>
        <v>0</v>
      </c>
      <c r="I209" s="201">
        <f>'ENTRY LIST 2'!I209</f>
        <v>0</v>
      </c>
      <c r="J209" s="201">
        <f>'ENTRY LIST 2'!J209</f>
        <v>0</v>
      </c>
      <c r="K209" s="213"/>
      <c r="L209" s="213"/>
      <c r="M209" s="213"/>
      <c r="N209" s="214">
        <f t="shared" si="7"/>
        <v>0</v>
      </c>
    </row>
    <row r="210" spans="1:14" s="181" customFormat="1" ht="12.75">
      <c r="A210" s="156">
        <v>47</v>
      </c>
      <c r="B210" s="212"/>
      <c r="C210" s="201" t="str">
        <f>'ENTRY LIST 2'!C210</f>
        <v>C</v>
      </c>
      <c r="D210" s="201" t="str">
        <f>'ENTRY LIST 2'!D210</f>
        <v>FEMINA</v>
      </c>
      <c r="E210" s="201">
        <f>'ENTRY LIST 2'!E210</f>
        <v>0</v>
      </c>
      <c r="F210" s="201">
        <f>'ENTRY LIST 2'!F210</f>
        <v>0</v>
      </c>
      <c r="G210" s="201">
        <f>'ENTRY LIST 2'!G210</f>
        <v>0</v>
      </c>
      <c r="H210" s="201">
        <f>'ENTRY LIST 2'!H210</f>
        <v>0</v>
      </c>
      <c r="I210" s="201">
        <f>'ENTRY LIST 2'!I210</f>
        <v>0</v>
      </c>
      <c r="J210" s="201">
        <f>'ENTRY LIST 2'!J210</f>
        <v>0</v>
      </c>
      <c r="K210" s="213"/>
      <c r="L210" s="213"/>
      <c r="M210" s="213"/>
      <c r="N210" s="214">
        <f t="shared" si="7"/>
        <v>0</v>
      </c>
    </row>
    <row r="211" spans="1:14" s="181" customFormat="1" ht="12.75">
      <c r="A211" s="156">
        <v>48</v>
      </c>
      <c r="B211" s="212"/>
      <c r="C211" s="201" t="str">
        <f>'ENTRY LIST 2'!C211</f>
        <v>C</v>
      </c>
      <c r="D211" s="201" t="str">
        <f>'ENTRY LIST 2'!D211</f>
        <v>FEMINA</v>
      </c>
      <c r="E211" s="201">
        <f>'ENTRY LIST 2'!E211</f>
        <v>0</v>
      </c>
      <c r="F211" s="201">
        <f>'ENTRY LIST 2'!F211</f>
        <v>0</v>
      </c>
      <c r="G211" s="201">
        <f>'ENTRY LIST 2'!G211</f>
        <v>0</v>
      </c>
      <c r="H211" s="201">
        <f>'ENTRY LIST 2'!H211</f>
        <v>0</v>
      </c>
      <c r="I211" s="201">
        <f>'ENTRY LIST 2'!I211</f>
        <v>0</v>
      </c>
      <c r="J211" s="201">
        <f>'ENTRY LIST 2'!J211</f>
        <v>0</v>
      </c>
      <c r="K211" s="213"/>
      <c r="L211" s="213"/>
      <c r="M211" s="213"/>
      <c r="N211" s="214">
        <f t="shared" si="7"/>
        <v>0</v>
      </c>
    </row>
    <row r="212" spans="1:14" s="181" customFormat="1" ht="12.75">
      <c r="A212" s="156">
        <v>49</v>
      </c>
      <c r="B212" s="212"/>
      <c r="C212" s="201" t="str">
        <f>'ENTRY LIST 2'!C212</f>
        <v>C</v>
      </c>
      <c r="D212" s="201" t="str">
        <f>'ENTRY LIST 2'!D212</f>
        <v>FEMINA</v>
      </c>
      <c r="E212" s="201">
        <f>'ENTRY LIST 2'!E212</f>
        <v>0</v>
      </c>
      <c r="F212" s="201">
        <f>'ENTRY LIST 2'!F212</f>
        <v>0</v>
      </c>
      <c r="G212" s="201">
        <f>'ENTRY LIST 2'!G212</f>
        <v>0</v>
      </c>
      <c r="H212" s="201">
        <f>'ENTRY LIST 2'!H212</f>
        <v>0</v>
      </c>
      <c r="I212" s="201">
        <f>'ENTRY LIST 2'!I212</f>
        <v>0</v>
      </c>
      <c r="J212" s="201">
        <f>'ENTRY LIST 2'!J212</f>
        <v>0</v>
      </c>
      <c r="K212" s="213"/>
      <c r="L212" s="213"/>
      <c r="M212" s="213"/>
      <c r="N212" s="214">
        <f t="shared" si="7"/>
        <v>0</v>
      </c>
    </row>
    <row r="213" spans="1:14" s="181" customFormat="1" ht="12.75">
      <c r="A213" s="156">
        <v>50</v>
      </c>
      <c r="B213" s="212"/>
      <c r="C213" s="201" t="str">
        <f>'ENTRY LIST 2'!C213</f>
        <v>C</v>
      </c>
      <c r="D213" s="201" t="str">
        <f>'ENTRY LIST 2'!D213</f>
        <v>FEMINA</v>
      </c>
      <c r="E213" s="201">
        <f>'ENTRY LIST 2'!E213</f>
        <v>0</v>
      </c>
      <c r="F213" s="201">
        <f>'ENTRY LIST 2'!F213</f>
        <v>0</v>
      </c>
      <c r="G213" s="201">
        <f>'ENTRY LIST 2'!G213</f>
        <v>0</v>
      </c>
      <c r="H213" s="201">
        <f>'ENTRY LIST 2'!H213</f>
        <v>0</v>
      </c>
      <c r="I213" s="201">
        <f>'ENTRY LIST 2'!I213</f>
        <v>0</v>
      </c>
      <c r="J213" s="201">
        <f>'ENTRY LIST 2'!J213</f>
        <v>0</v>
      </c>
      <c r="K213" s="213"/>
      <c r="L213" s="213"/>
      <c r="M213" s="213"/>
      <c r="N213" s="214">
        <f t="shared" si="7"/>
        <v>0</v>
      </c>
    </row>
    <row r="214" spans="2:14" s="181" customFormat="1" ht="12.75">
      <c r="B214" s="215" t="s">
        <v>181</v>
      </c>
      <c r="C214" s="186"/>
      <c r="D214" s="186"/>
      <c r="E214" s="186"/>
      <c r="F214" s="192"/>
      <c r="G214" s="186"/>
      <c r="H214" s="186"/>
      <c r="I214" s="186"/>
      <c r="J214" s="186"/>
      <c r="K214" s="188"/>
      <c r="L214" s="188"/>
      <c r="M214" s="188"/>
      <c r="N214" s="209"/>
    </row>
    <row r="215" spans="1:14" s="181" customFormat="1" ht="16.5" customHeight="1">
      <c r="A215" s="156" t="s">
        <v>164</v>
      </c>
      <c r="B215" s="198" t="s">
        <v>43</v>
      </c>
      <c r="C215" s="180" t="s">
        <v>176</v>
      </c>
      <c r="D215" s="180" t="s">
        <v>177</v>
      </c>
      <c r="E215" s="210" t="s">
        <v>62</v>
      </c>
      <c r="F215" s="210" t="s">
        <v>45</v>
      </c>
      <c r="G215" s="180" t="s">
        <v>46</v>
      </c>
      <c r="H215" s="180" t="s">
        <v>146</v>
      </c>
      <c r="I215" s="210" t="s">
        <v>47</v>
      </c>
      <c r="J215" s="180" t="s">
        <v>204</v>
      </c>
      <c r="K215" s="198" t="s">
        <v>178</v>
      </c>
      <c r="L215" s="198" t="s">
        <v>258</v>
      </c>
      <c r="M215" s="198" t="s">
        <v>835</v>
      </c>
      <c r="N215" s="211" t="s">
        <v>56</v>
      </c>
    </row>
    <row r="216" spans="1:14" s="181" customFormat="1" ht="12.75">
      <c r="A216" s="156">
        <v>1</v>
      </c>
      <c r="B216" s="212"/>
      <c r="C216" s="201" t="str">
        <f>'ENTRY LIST 2'!C216</f>
        <v>A</v>
      </c>
      <c r="D216" s="201" t="str">
        <f>'ENTRY LIST 2'!D216</f>
        <v>JUNIOR</v>
      </c>
      <c r="E216" s="201" t="str">
        <f>'ENTRY LIST 2'!E216</f>
        <v>DAMON</v>
      </c>
      <c r="F216" s="201" t="str">
        <f>'ENTRY LIST 2'!F216</f>
        <v>Dubois</v>
      </c>
      <c r="G216" s="201" t="str">
        <f>'ENTRY LIST 2'!G216</f>
        <v>BELGIUM</v>
      </c>
      <c r="H216" s="201">
        <f>'ENTRY LIST 2'!H216</f>
        <v>1994</v>
      </c>
      <c r="I216" s="201" t="str">
        <f>'ENTRY LIST 2'!I216</f>
        <v>032-08035</v>
      </c>
      <c r="J216" s="201" t="str">
        <f>'ENTRY LIST 2'!J216</f>
        <v>Koxx/21"</v>
      </c>
      <c r="K216" s="213"/>
      <c r="L216" s="213"/>
      <c r="M216" s="213"/>
      <c r="N216" s="214">
        <f aca="true" t="shared" si="8" ref="N216:N247">SUM(K216:M216)</f>
        <v>0</v>
      </c>
    </row>
    <row r="217" spans="1:14" s="181" customFormat="1" ht="12.75">
      <c r="A217" s="156">
        <v>2</v>
      </c>
      <c r="B217" s="212"/>
      <c r="C217" s="201" t="str">
        <f>'ENTRY LIST 2'!C217</f>
        <v>A</v>
      </c>
      <c r="D217" s="201" t="str">
        <f>'ENTRY LIST 2'!D217</f>
        <v>JUNIOR</v>
      </c>
      <c r="E217" s="201" t="str">
        <f>'ENTRY LIST 2'!E217</f>
        <v>QUENTIN</v>
      </c>
      <c r="F217" s="201" t="str">
        <f>'ENTRY LIST 2'!F217</f>
        <v>Collart</v>
      </c>
      <c r="G217" s="201" t="str">
        <f>'ENTRY LIST 2'!G217</f>
        <v>BELGIUM</v>
      </c>
      <c r="H217" s="201">
        <f>'ENTRY LIST 2'!H217</f>
        <v>1995</v>
      </c>
      <c r="I217" s="201" t="str">
        <f>'ENTRY LIST 2'!I217</f>
        <v>032-08036</v>
      </c>
      <c r="J217" s="201" t="str">
        <f>'ENTRY LIST 2'!J217</f>
        <v>Koxx/20"</v>
      </c>
      <c r="K217" s="213"/>
      <c r="L217" s="213"/>
      <c r="M217" s="213"/>
      <c r="N217" s="214">
        <f t="shared" si="8"/>
        <v>0</v>
      </c>
    </row>
    <row r="218" spans="1:14" s="181" customFormat="1" ht="12.75">
      <c r="A218" s="156">
        <v>3</v>
      </c>
      <c r="B218" s="212"/>
      <c r="C218" s="201" t="str">
        <f>'ENTRY LIST 2'!C218</f>
        <v>A</v>
      </c>
      <c r="D218" s="201" t="str">
        <f>'ENTRY LIST 2'!D218</f>
        <v>JUNIOR</v>
      </c>
      <c r="E218" s="201" t="str">
        <f>'ENTRY LIST 2'!E218</f>
        <v>MOLLA GARCIA</v>
      </c>
      <c r="F218" s="201" t="str">
        <f>'ENTRY LIST 2'!F218</f>
        <v>Armand</v>
      </c>
      <c r="G218" s="201" t="str">
        <f>'ENTRY LIST 2'!G218</f>
        <v>CATALONIA</v>
      </c>
      <c r="H218" s="201">
        <f>'ENTRY LIST 2'!H218</f>
        <v>1994</v>
      </c>
      <c r="I218" s="201" t="str">
        <f>'ENTRY LIST 2'!I218</f>
        <v>034-08327</v>
      </c>
      <c r="J218" s="201" t="str">
        <f>'ENTRY LIST 2'!J218</f>
        <v>Monty/20"</v>
      </c>
      <c r="K218" s="213"/>
      <c r="L218" s="213"/>
      <c r="M218" s="213"/>
      <c r="N218" s="214">
        <f t="shared" si="8"/>
        <v>0</v>
      </c>
    </row>
    <row r="219" spans="1:14" s="181" customFormat="1" ht="12.75">
      <c r="A219" s="156">
        <v>4</v>
      </c>
      <c r="B219" s="212"/>
      <c r="C219" s="201" t="str">
        <f>'ENTRY LIST 2'!C219</f>
        <v>A</v>
      </c>
      <c r="D219" s="201" t="str">
        <f>'ENTRY LIST 2'!D219</f>
        <v>JUNIOR</v>
      </c>
      <c r="E219" s="201" t="str">
        <f>'ENTRY LIST 2'!E219</f>
        <v>HEREDIA RODRIGUEZ</v>
      </c>
      <c r="F219" s="201" t="str">
        <f>'ENTRY LIST 2'!F219</f>
        <v>Nacho</v>
      </c>
      <c r="G219" s="201" t="str">
        <f>'ENTRY LIST 2'!G219</f>
        <v>CATALONIA</v>
      </c>
      <c r="H219" s="201">
        <f>'ENTRY LIST 2'!H219</f>
        <v>1994</v>
      </c>
      <c r="I219" s="201" t="str">
        <f>'ENTRY LIST 2'!I219</f>
        <v>034-08420</v>
      </c>
      <c r="J219" s="201" t="str">
        <f>'ENTRY LIST 2'!J219</f>
        <v>Echo/20"</v>
      </c>
      <c r="K219" s="213"/>
      <c r="L219" s="213"/>
      <c r="M219" s="213"/>
      <c r="N219" s="214">
        <f t="shared" si="8"/>
        <v>0</v>
      </c>
    </row>
    <row r="220" spans="1:14" s="181" customFormat="1" ht="12.75">
      <c r="A220" s="156">
        <v>5</v>
      </c>
      <c r="B220" s="212"/>
      <c r="C220" s="201" t="str">
        <f>'ENTRY LIST 2'!C220</f>
        <v>A</v>
      </c>
      <c r="D220" s="201" t="str">
        <f>'ENTRY LIST 2'!D220</f>
        <v>JUNIOR</v>
      </c>
      <c r="E220" s="201" t="str">
        <f>'ENTRY LIST 2'!E220</f>
        <v>VIÑAS TAPIA</v>
      </c>
      <c r="F220" s="201" t="str">
        <f>'ENTRY LIST 2'!F220</f>
        <v>MARC</v>
      </c>
      <c r="G220" s="201" t="str">
        <f>'ENTRY LIST 2'!G220</f>
        <v>CATALONIA</v>
      </c>
      <c r="H220" s="201">
        <f>'ENTRY LIST 2'!H220</f>
        <v>1995</v>
      </c>
      <c r="I220" s="201" t="str">
        <f>'ENTRY LIST 2'!I220</f>
        <v>034-08404</v>
      </c>
      <c r="J220" s="201" t="str">
        <f>'ENTRY LIST 2'!J220</f>
        <v>Echo/24"</v>
      </c>
      <c r="K220" s="213"/>
      <c r="L220" s="213"/>
      <c r="M220" s="213"/>
      <c r="N220" s="214">
        <f t="shared" si="8"/>
        <v>0</v>
      </c>
    </row>
    <row r="221" spans="1:14" s="181" customFormat="1" ht="12.75">
      <c r="A221" s="156">
        <v>6</v>
      </c>
      <c r="B221" s="212"/>
      <c r="C221" s="201" t="str">
        <f>'ENTRY LIST 2'!C221</f>
        <v>A</v>
      </c>
      <c r="D221" s="201" t="str">
        <f>'ENTRY LIST 2'!D221</f>
        <v>JUNIOR</v>
      </c>
      <c r="E221" s="201" t="str">
        <f>'ENTRY LIST 2'!E221</f>
        <v>SAZATORNIL RIBA</v>
      </c>
      <c r="F221" s="201" t="str">
        <f>'ENTRY LIST 2'!F221</f>
        <v>Carlos</v>
      </c>
      <c r="G221" s="201" t="str">
        <f>'ENTRY LIST 2'!G221</f>
        <v>CATALONIA</v>
      </c>
      <c r="H221" s="201">
        <f>'ENTRY LIST 2'!H221</f>
        <v>1996</v>
      </c>
      <c r="I221" s="201" t="str">
        <f>'ENTRY LIST 2'!I221</f>
        <v>034-08500</v>
      </c>
      <c r="J221" s="201" t="str">
        <f>'ENTRY LIST 2'!J221</f>
        <v>Speedrace/24"</v>
      </c>
      <c r="K221" s="213"/>
      <c r="L221" s="213"/>
      <c r="M221" s="213"/>
      <c r="N221" s="214">
        <f t="shared" si="8"/>
        <v>0</v>
      </c>
    </row>
    <row r="222" spans="1:14" s="181" customFormat="1" ht="12.75">
      <c r="A222" s="156">
        <v>7</v>
      </c>
      <c r="B222" s="212"/>
      <c r="C222" s="201" t="str">
        <f>'ENTRY LIST 2'!C222</f>
        <v>A</v>
      </c>
      <c r="D222" s="201" t="str">
        <f>'ENTRY LIST 2'!D222</f>
        <v>JUNIOR</v>
      </c>
      <c r="E222" s="201" t="str">
        <f>'ENTRY LIST 2'!E222</f>
        <v>SEUBA ROMEU</v>
      </c>
      <c r="F222" s="201" t="str">
        <f>'ENTRY LIST 2'!F222</f>
        <v>Bernat</v>
      </c>
      <c r="G222" s="201" t="str">
        <f>'ENTRY LIST 2'!G222</f>
        <v>CATALONIA</v>
      </c>
      <c r="H222" s="201">
        <f>'ENTRY LIST 2'!H222</f>
        <v>1995</v>
      </c>
      <c r="I222" s="201" t="str">
        <f>'ENTRY LIST 2'!I222</f>
        <v>034-08333</v>
      </c>
      <c r="J222" s="201" t="str">
        <f>'ENTRY LIST 2'!J222</f>
        <v>Monty/20"</v>
      </c>
      <c r="K222" s="213"/>
      <c r="L222" s="213"/>
      <c r="M222" s="213"/>
      <c r="N222" s="214">
        <f t="shared" si="8"/>
        <v>0</v>
      </c>
    </row>
    <row r="223" spans="1:14" s="181" customFormat="1" ht="12.75">
      <c r="A223" s="156">
        <v>8</v>
      </c>
      <c r="B223" s="212"/>
      <c r="C223" s="201" t="str">
        <f>'ENTRY LIST 2'!C223</f>
        <v>A</v>
      </c>
      <c r="D223" s="201" t="str">
        <f>'ENTRY LIST 2'!D223</f>
        <v>JUNIOR</v>
      </c>
      <c r="E223" s="201" t="str">
        <f>'ENTRY LIST 2'!E223</f>
        <v>ROCA OLIVE</v>
      </c>
      <c r="F223" s="201" t="str">
        <f>'ENTRY LIST 2'!F223</f>
        <v>Oriol</v>
      </c>
      <c r="G223" s="201" t="str">
        <f>'ENTRY LIST 2'!G223</f>
        <v>CATALONIA</v>
      </c>
      <c r="H223" s="201">
        <f>'ENTRY LIST 2'!H223</f>
        <v>1996</v>
      </c>
      <c r="I223" s="201" t="str">
        <f>'ENTRY LIST 2'!I223</f>
        <v>034-08487</v>
      </c>
      <c r="J223" s="201" t="str">
        <f>'ENTRY LIST 2'!J223</f>
        <v>Speedrace/20"</v>
      </c>
      <c r="K223" s="213"/>
      <c r="L223" s="213"/>
      <c r="M223" s="213"/>
      <c r="N223" s="214">
        <f t="shared" si="8"/>
        <v>0</v>
      </c>
    </row>
    <row r="224" spans="1:14" s="181" customFormat="1" ht="12.75">
      <c r="A224" s="156">
        <v>9</v>
      </c>
      <c r="B224" s="212"/>
      <c r="C224" s="201" t="str">
        <f>'ENTRY LIST 2'!C224</f>
        <v>A</v>
      </c>
      <c r="D224" s="201" t="str">
        <f>'ENTRY LIST 2'!D224</f>
        <v>JUNIOR</v>
      </c>
      <c r="E224" s="201" t="str">
        <f>'ENTRY LIST 2'!E224</f>
        <v>GRYC</v>
      </c>
      <c r="F224" s="201" t="str">
        <f>'ENTRY LIST 2'!F224</f>
        <v>Vaclav</v>
      </c>
      <c r="G224" s="201" t="str">
        <f>'ENTRY LIST 2'!G224</f>
        <v>CZECH</v>
      </c>
      <c r="H224" s="201">
        <f>'ENTRY LIST 2'!H224</f>
        <v>1994</v>
      </c>
      <c r="I224" s="201" t="str">
        <f>'ENTRY LIST 2'!I224</f>
        <v>420-08917</v>
      </c>
      <c r="J224" s="201" t="str">
        <f>'ENTRY LIST 2'!J224</f>
        <v>Monty/20"</v>
      </c>
      <c r="K224" s="213"/>
      <c r="L224" s="213"/>
      <c r="M224" s="213"/>
      <c r="N224" s="214">
        <f t="shared" si="8"/>
        <v>0</v>
      </c>
    </row>
    <row r="225" spans="1:14" s="181" customFormat="1" ht="12.75">
      <c r="A225" s="156">
        <v>10</v>
      </c>
      <c r="B225" s="212"/>
      <c r="C225" s="201" t="str">
        <f>'ENTRY LIST 2'!C225</f>
        <v>A</v>
      </c>
      <c r="D225" s="201" t="str">
        <f>'ENTRY LIST 2'!D225</f>
        <v>JUNIOR</v>
      </c>
      <c r="E225" s="201" t="str">
        <f>'ENTRY LIST 2'!E225</f>
        <v>KRIVA</v>
      </c>
      <c r="F225" s="201" t="str">
        <f>'ENTRY LIST 2'!F225</f>
        <v>Vojtech</v>
      </c>
      <c r="G225" s="201" t="str">
        <f>'ENTRY LIST 2'!G225</f>
        <v>CZECH</v>
      </c>
      <c r="H225" s="201">
        <f>'ENTRY LIST 2'!H225</f>
        <v>1995</v>
      </c>
      <c r="I225" s="201" t="str">
        <f>'ENTRY LIST 2'!I225</f>
        <v>420-09290</v>
      </c>
      <c r="J225" s="201" t="str">
        <f>'ENTRY LIST 2'!J225</f>
        <v>Monty/20"</v>
      </c>
      <c r="K225" s="213"/>
      <c r="L225" s="213"/>
      <c r="M225" s="213"/>
      <c r="N225" s="214">
        <f t="shared" si="8"/>
        <v>0</v>
      </c>
    </row>
    <row r="226" spans="1:14" s="181" customFormat="1" ht="12.75">
      <c r="A226" s="156">
        <v>11</v>
      </c>
      <c r="B226" s="212"/>
      <c r="C226" s="201" t="str">
        <f>'ENTRY LIST 2'!C226</f>
        <v>A</v>
      </c>
      <c r="D226" s="201" t="str">
        <f>'ENTRY LIST 2'!D226</f>
        <v>JUNIOR</v>
      </c>
      <c r="E226" s="201" t="str">
        <f>'ENTRY LIST 2'!E226</f>
        <v>KRIZ</v>
      </c>
      <c r="F226" s="201" t="str">
        <f>'ENTRY LIST 2'!F226</f>
        <v>Tadeas</v>
      </c>
      <c r="G226" s="201" t="str">
        <f>'ENTRY LIST 2'!G226</f>
        <v>CZECH</v>
      </c>
      <c r="H226" s="201">
        <f>'ENTRY LIST 2'!H226</f>
        <v>1995</v>
      </c>
      <c r="I226" s="201" t="str">
        <f>'ENTRY LIST 2'!I226</f>
        <v>420-08949</v>
      </c>
      <c r="J226" s="201" t="str">
        <f>'ENTRY LIST 2'!J226</f>
        <v>Rockman/20"</v>
      </c>
      <c r="K226" s="213"/>
      <c r="L226" s="213"/>
      <c r="M226" s="213"/>
      <c r="N226" s="214">
        <f t="shared" si="8"/>
        <v>0</v>
      </c>
    </row>
    <row r="227" spans="1:14" s="181" customFormat="1" ht="12.75">
      <c r="A227" s="156">
        <v>12</v>
      </c>
      <c r="B227" s="212"/>
      <c r="C227" s="201" t="str">
        <f>'ENTRY LIST 2'!C227</f>
        <v>A</v>
      </c>
      <c r="D227" s="201" t="str">
        <f>'ENTRY LIST 2'!D227</f>
        <v>JUNIOR</v>
      </c>
      <c r="E227" s="201" t="str">
        <f>'ENTRY LIST 2'!E227</f>
        <v>KRISTIANSEN</v>
      </c>
      <c r="F227" s="201" t="str">
        <f>'ENTRY LIST 2'!F227</f>
        <v>Jonas</v>
      </c>
      <c r="G227" s="201" t="str">
        <f>'ENTRY LIST 2'!G227</f>
        <v>DENMARK</v>
      </c>
      <c r="H227" s="201">
        <f>'ENTRY LIST 2'!H227</f>
        <v>1995</v>
      </c>
      <c r="I227" s="201" t="str">
        <f>'ENTRY LIST 2'!I227</f>
        <v>045-00001</v>
      </c>
      <c r="J227" s="201" t="str">
        <f>'ENTRY LIST 2'!J227</f>
        <v>Rockman/20"</v>
      </c>
      <c r="K227" s="213"/>
      <c r="L227" s="213"/>
      <c r="M227" s="213"/>
      <c r="N227" s="214">
        <f t="shared" si="8"/>
        <v>0</v>
      </c>
    </row>
    <row r="228" spans="1:14" s="181" customFormat="1" ht="12.75">
      <c r="A228" s="156">
        <v>13</v>
      </c>
      <c r="B228" s="212"/>
      <c r="C228" s="201" t="str">
        <f>'ENTRY LIST 2'!C228</f>
        <v>A</v>
      </c>
      <c r="D228" s="201" t="str">
        <f>'ENTRY LIST 2'!D228</f>
        <v>JUNIOR</v>
      </c>
      <c r="E228" s="201" t="str">
        <f>'ENTRY LIST 2'!E228</f>
        <v>BERGÉ</v>
      </c>
      <c r="F228" s="201" t="str">
        <f>'ENTRY LIST 2'!F228</f>
        <v>Gabriel</v>
      </c>
      <c r="G228" s="201" t="str">
        <f>'ENTRY LIST 2'!G228</f>
        <v>FRANCE</v>
      </c>
      <c r="H228" s="201">
        <f>'ENTRY LIST 2'!H228</f>
        <v>1996</v>
      </c>
      <c r="I228" s="201" t="str">
        <f>'ENTRY LIST 2'!I228</f>
        <v>033-00010</v>
      </c>
      <c r="J228" s="201" t="str">
        <f>'ENTRY LIST 2'!J228</f>
        <v>Rockman/26"</v>
      </c>
      <c r="K228" s="213"/>
      <c r="L228" s="213"/>
      <c r="M228" s="213"/>
      <c r="N228" s="214">
        <f t="shared" si="8"/>
        <v>0</v>
      </c>
    </row>
    <row r="229" spans="1:14" s="181" customFormat="1" ht="12.75">
      <c r="A229" s="156">
        <v>14</v>
      </c>
      <c r="B229" s="212"/>
      <c r="C229" s="201" t="str">
        <f>'ENTRY LIST 2'!C229</f>
        <v>A</v>
      </c>
      <c r="D229" s="201" t="str">
        <f>'ENTRY LIST 2'!D229</f>
        <v>JUNIOR</v>
      </c>
      <c r="E229" s="201" t="str">
        <f>'ENTRY LIST 2'!E229</f>
        <v>CAU</v>
      </c>
      <c r="F229" s="201" t="str">
        <f>'ENTRY LIST 2'!F229</f>
        <v>Kevin</v>
      </c>
      <c r="G229" s="201" t="str">
        <f>'ENTRY LIST 2'!G229</f>
        <v>FRANCE</v>
      </c>
      <c r="H229" s="201">
        <f>'ENTRY LIST 2'!H229</f>
        <v>1995</v>
      </c>
      <c r="I229" s="201" t="str">
        <f>'ENTRY LIST 2'!I229</f>
        <v>033-00011</v>
      </c>
      <c r="J229" s="201" t="str">
        <f>'ENTRY LIST 2'!J229</f>
        <v>Monty/20"</v>
      </c>
      <c r="K229" s="213"/>
      <c r="L229" s="213"/>
      <c r="M229" s="213"/>
      <c r="N229" s="214">
        <f t="shared" si="8"/>
        <v>0</v>
      </c>
    </row>
    <row r="230" spans="1:14" s="181" customFormat="1" ht="12.75">
      <c r="A230" s="156">
        <v>15</v>
      </c>
      <c r="B230" s="212"/>
      <c r="C230" s="201" t="str">
        <f>'ENTRY LIST 2'!C230</f>
        <v>A</v>
      </c>
      <c r="D230" s="201" t="str">
        <f>'ENTRY LIST 2'!D230</f>
        <v>JUNIOR</v>
      </c>
      <c r="E230" s="201" t="str">
        <f>'ENTRY LIST 2'!E230</f>
        <v>JULIA</v>
      </c>
      <c r="F230" s="201" t="str">
        <f>'ENTRY LIST 2'!F230</f>
        <v>Benjamin</v>
      </c>
      <c r="G230" s="201" t="str">
        <f>'ENTRY LIST 2'!G230</f>
        <v>FRANCE</v>
      </c>
      <c r="H230" s="201">
        <f>'ENTRY LIST 2'!H230</f>
        <v>1994</v>
      </c>
      <c r="I230" s="201" t="str">
        <f>'ENTRY LIST 2'!I230</f>
        <v>033-00012</v>
      </c>
      <c r="J230" s="201" t="str">
        <f>'ENTRY LIST 2'!J230</f>
        <v>Koxx/26"</v>
      </c>
      <c r="K230" s="213"/>
      <c r="L230" s="213"/>
      <c r="M230" s="213"/>
      <c r="N230" s="214">
        <f t="shared" si="8"/>
        <v>0</v>
      </c>
    </row>
    <row r="231" spans="1:14" s="181" customFormat="1" ht="12.75">
      <c r="A231" s="156">
        <v>16</v>
      </c>
      <c r="B231" s="212"/>
      <c r="C231" s="201" t="str">
        <f>'ENTRY LIST 2'!C231</f>
        <v>A</v>
      </c>
      <c r="D231" s="201" t="str">
        <f>'ENTRY LIST 2'!D231</f>
        <v>JUNIOR</v>
      </c>
      <c r="E231" s="201" t="str">
        <f>'ENTRY LIST 2'!E231</f>
        <v>PARRA</v>
      </c>
      <c r="F231" s="201" t="str">
        <f>'ENTRY LIST 2'!F231</f>
        <v>Alexandre </v>
      </c>
      <c r="G231" s="201" t="str">
        <f>'ENTRY LIST 2'!G231</f>
        <v>FRANCE</v>
      </c>
      <c r="H231" s="201">
        <f>'ENTRY LIST 2'!H231</f>
        <v>1996</v>
      </c>
      <c r="I231" s="201" t="str">
        <f>'ENTRY LIST 2'!I231</f>
        <v>033-00013</v>
      </c>
      <c r="J231" s="201" t="str">
        <f>'ENTRY LIST 2'!J231</f>
        <v>Monty/20"</v>
      </c>
      <c r="K231" s="213"/>
      <c r="L231" s="213"/>
      <c r="M231" s="213"/>
      <c r="N231" s="214">
        <f t="shared" si="8"/>
        <v>0</v>
      </c>
    </row>
    <row r="232" spans="1:14" s="181" customFormat="1" ht="12.75">
      <c r="A232" s="156">
        <v>17</v>
      </c>
      <c r="B232" s="212"/>
      <c r="C232" s="201" t="str">
        <f>'ENTRY LIST 2'!C232</f>
        <v>A</v>
      </c>
      <c r="D232" s="201" t="str">
        <f>'ENTRY LIST 2'!D232</f>
        <v>JUNIOR</v>
      </c>
      <c r="E232" s="201" t="str">
        <f>'ENTRY LIST 2'!E232</f>
        <v>PARRA</v>
      </c>
      <c r="F232" s="201" t="str">
        <f>'ENTRY LIST 2'!F232</f>
        <v>Florian</v>
      </c>
      <c r="G232" s="201" t="str">
        <f>'ENTRY LIST 2'!G232</f>
        <v>FRANCE</v>
      </c>
      <c r="H232" s="201">
        <f>'ENTRY LIST 2'!H232</f>
        <v>1996</v>
      </c>
      <c r="I232" s="201" t="str">
        <f>'ENTRY LIST 2'!I232</f>
        <v>033-00014</v>
      </c>
      <c r="J232" s="201" t="str">
        <f>'ENTRY LIST 2'!J232</f>
        <v>Koxx/26"</v>
      </c>
      <c r="K232" s="213"/>
      <c r="L232" s="213"/>
      <c r="M232" s="213"/>
      <c r="N232" s="214">
        <f t="shared" si="8"/>
        <v>0</v>
      </c>
    </row>
    <row r="233" spans="1:14" s="181" customFormat="1" ht="12.75">
      <c r="A233" s="156">
        <v>18</v>
      </c>
      <c r="B233" s="212"/>
      <c r="C233" s="201" t="str">
        <f>'ENTRY LIST 2'!C233</f>
        <v>A</v>
      </c>
      <c r="D233" s="201" t="str">
        <f>'ENTRY LIST 2'!D233</f>
        <v>JUNIOR</v>
      </c>
      <c r="E233" s="201" t="str">
        <f>'ENTRY LIST 2'!E233</f>
        <v>SAINT PAUL</v>
      </c>
      <c r="F233" s="201" t="str">
        <f>'ENTRY LIST 2'!F233</f>
        <v>Aymeric</v>
      </c>
      <c r="G233" s="201" t="str">
        <f>'ENTRY LIST 2'!G233</f>
        <v>FRANCE</v>
      </c>
      <c r="H233" s="201">
        <f>'ENTRY LIST 2'!H233</f>
        <v>1995</v>
      </c>
      <c r="I233" s="201" t="str">
        <f>'ENTRY LIST 2'!I233</f>
        <v>033-00015</v>
      </c>
      <c r="J233" s="201" t="str">
        <f>'ENTRY LIST 2'!J233</f>
        <v>Ozonys/20"</v>
      </c>
      <c r="K233" s="213"/>
      <c r="L233" s="213"/>
      <c r="M233" s="213"/>
      <c r="N233" s="214">
        <f t="shared" si="8"/>
        <v>0</v>
      </c>
    </row>
    <row r="234" spans="1:14" s="181" customFormat="1" ht="12.75">
      <c r="A234" s="156">
        <v>19</v>
      </c>
      <c r="B234" s="212"/>
      <c r="C234" s="201" t="str">
        <f>'ENTRY LIST 2'!C234</f>
        <v>A</v>
      </c>
      <c r="D234" s="201" t="str">
        <f>'ENTRY LIST 2'!D234</f>
        <v>JUNIOR</v>
      </c>
      <c r="E234" s="201" t="str">
        <f>'ENTRY LIST 2'!E234</f>
        <v>TOUSSAINT-RINALDI</v>
      </c>
      <c r="F234" s="201" t="str">
        <f>'ENTRY LIST 2'!F234</f>
        <v>Antoine</v>
      </c>
      <c r="G234" s="201" t="str">
        <f>'ENTRY LIST 2'!G234</f>
        <v>FRANCE</v>
      </c>
      <c r="H234" s="201">
        <f>'ENTRY LIST 2'!H234</f>
        <v>1995</v>
      </c>
      <c r="I234" s="201" t="str">
        <f>'ENTRY LIST 2'!I234</f>
        <v>033-00016</v>
      </c>
      <c r="J234" s="201" t="str">
        <f>'ENTRY LIST 2'!J234</f>
        <v>Koxx/26"</v>
      </c>
      <c r="K234" s="213"/>
      <c r="L234" s="213"/>
      <c r="M234" s="213"/>
      <c r="N234" s="214">
        <f t="shared" si="8"/>
        <v>0</v>
      </c>
    </row>
    <row r="235" spans="1:14" s="181" customFormat="1" ht="12.75">
      <c r="A235" s="156">
        <v>20</v>
      </c>
      <c r="B235" s="212"/>
      <c r="C235" s="201" t="str">
        <f>'ENTRY LIST 2'!C235</f>
        <v>B</v>
      </c>
      <c r="D235" s="201" t="str">
        <f>'ENTRY LIST 2'!D235</f>
        <v>JUNIOR</v>
      </c>
      <c r="E235" s="201" t="str">
        <f>'ENTRY LIST 2'!E235</f>
        <v>MILHAU</v>
      </c>
      <c r="F235" s="201" t="str">
        <f>'ENTRY LIST 2'!F235</f>
        <v>Mathias</v>
      </c>
      <c r="G235" s="201" t="str">
        <f>'ENTRY LIST 2'!G235</f>
        <v>France</v>
      </c>
      <c r="H235" s="201">
        <f>'ENTRY LIST 2'!H235</f>
        <v>1996</v>
      </c>
      <c r="I235" s="201" t="str">
        <f>'ENTRY LIST 2'!I235</f>
        <v>033-00043</v>
      </c>
      <c r="J235" s="201" t="str">
        <f>'ENTRY LIST 2'!J235</f>
        <v>Koxx / 20"</v>
      </c>
      <c r="K235" s="213"/>
      <c r="L235" s="213"/>
      <c r="M235" s="213"/>
      <c r="N235" s="214">
        <f t="shared" si="8"/>
        <v>0</v>
      </c>
    </row>
    <row r="236" spans="1:14" s="181" customFormat="1" ht="12.75">
      <c r="A236" s="156">
        <v>21</v>
      </c>
      <c r="B236" s="212"/>
      <c r="C236" s="201" t="str">
        <f>'ENTRY LIST 2'!C236</f>
        <v>A</v>
      </c>
      <c r="D236" s="201" t="str">
        <f>'ENTRY LIST 2'!D236</f>
        <v>JUNIOR</v>
      </c>
      <c r="E236" s="201" t="str">
        <f>'ENTRY LIST 2'!E236</f>
        <v>SANTINI</v>
      </c>
      <c r="F236" s="201" t="str">
        <f>'ENTRY LIST 2'!F236</f>
        <v>Nicolò</v>
      </c>
      <c r="G236" s="201" t="str">
        <f>'ENTRY LIST 2'!G236</f>
        <v>ITALY</v>
      </c>
      <c r="H236" s="201">
        <f>'ENTRY LIST 2'!H236</f>
        <v>1996</v>
      </c>
      <c r="I236" s="201" t="str">
        <f>'ENTRY LIST 2'!I236</f>
        <v>039-00106</v>
      </c>
      <c r="J236" s="201" t="str">
        <f>'ENTRY LIST 2'!J236</f>
        <v>Rockman 20"</v>
      </c>
      <c r="K236" s="213"/>
      <c r="L236" s="213"/>
      <c r="M236" s="213"/>
      <c r="N236" s="214">
        <f t="shared" si="8"/>
        <v>0</v>
      </c>
    </row>
    <row r="237" spans="1:14" s="181" customFormat="1" ht="12.75">
      <c r="A237" s="156">
        <v>22</v>
      </c>
      <c r="B237" s="212"/>
      <c r="C237" s="201" t="str">
        <f>'ENTRY LIST 2'!C237</f>
        <v>A</v>
      </c>
      <c r="D237" s="201" t="str">
        <f>'ENTRY LIST 2'!D237</f>
        <v>JUNIOR</v>
      </c>
      <c r="E237" s="201" t="str">
        <f>'ENTRY LIST 2'!E237</f>
        <v>ALLEGRETTI</v>
      </c>
      <c r="F237" s="201" t="str">
        <f>'ENTRY LIST 2'!F237</f>
        <v>Alessandro</v>
      </c>
      <c r="G237" s="201" t="str">
        <f>'ENTRY LIST 2'!G237</f>
        <v>ITALY</v>
      </c>
      <c r="H237" s="201">
        <f>'ENTRY LIST 2'!H237</f>
        <v>1995</v>
      </c>
      <c r="I237" s="201" t="str">
        <f>'ENTRY LIST 2'!I237</f>
        <v>039-00104</v>
      </c>
      <c r="J237" s="201" t="str">
        <f>'ENTRY LIST 2'!J237</f>
        <v>Koxx 20"</v>
      </c>
      <c r="K237" s="213"/>
      <c r="L237" s="213"/>
      <c r="M237" s="213"/>
      <c r="N237" s="214">
        <f t="shared" si="8"/>
        <v>0</v>
      </c>
    </row>
    <row r="238" spans="1:14" s="181" customFormat="1" ht="12.75">
      <c r="A238" s="156">
        <v>23</v>
      </c>
      <c r="B238" s="212"/>
      <c r="C238" s="201" t="str">
        <f>'ENTRY LIST 2'!C238</f>
        <v>A</v>
      </c>
      <c r="D238" s="201" t="str">
        <f>'ENTRY LIST 2'!D238</f>
        <v>JUNIOR</v>
      </c>
      <c r="E238" s="201" t="str">
        <f>'ENTRY LIST 2'!E238</f>
        <v>TOMBINI</v>
      </c>
      <c r="F238" s="201" t="str">
        <f>'ENTRY LIST 2'!F238</f>
        <v>Luca</v>
      </c>
      <c r="G238" s="201" t="str">
        <f>'ENTRY LIST 2'!G238</f>
        <v>ITALY</v>
      </c>
      <c r="H238" s="201">
        <f>'ENTRY LIST 2'!H238</f>
        <v>1996</v>
      </c>
      <c r="I238" s="201" t="str">
        <f>'ENTRY LIST 2'!I238</f>
        <v>039-00036</v>
      </c>
      <c r="J238" s="201" t="str">
        <f>'ENTRY LIST 2'!J238</f>
        <v>Monty 20"</v>
      </c>
      <c r="K238" s="213"/>
      <c r="L238" s="213"/>
      <c r="M238" s="213"/>
      <c r="N238" s="214">
        <f t="shared" si="8"/>
        <v>0</v>
      </c>
    </row>
    <row r="239" spans="1:14" s="181" customFormat="1" ht="12.75">
      <c r="A239" s="156">
        <v>24</v>
      </c>
      <c r="B239" s="212"/>
      <c r="C239" s="201" t="str">
        <f>'ENTRY LIST 2'!C239</f>
        <v>A</v>
      </c>
      <c r="D239" s="201" t="str">
        <f>'ENTRY LIST 2'!D239</f>
        <v>JUNIOR</v>
      </c>
      <c r="E239" s="201" t="str">
        <f>'ENTRY LIST 2'!E239</f>
        <v>NARDINOCCHI</v>
      </c>
      <c r="F239" s="201" t="str">
        <f>'ENTRY LIST 2'!F239</f>
        <v>Marco</v>
      </c>
      <c r="G239" s="201" t="str">
        <f>'ENTRY LIST 2'!G239</f>
        <v>ITALY</v>
      </c>
      <c r="H239" s="201">
        <f>'ENTRY LIST 2'!H239</f>
        <v>1996</v>
      </c>
      <c r="I239" s="201" t="str">
        <f>'ENTRY LIST 2'!I239</f>
        <v>039-00113</v>
      </c>
      <c r="J239" s="201" t="str">
        <f>'ENTRY LIST 2'!J239</f>
        <v>Goo 26"</v>
      </c>
      <c r="K239" s="213"/>
      <c r="L239" s="213"/>
      <c r="M239" s="213"/>
      <c r="N239" s="214">
        <f t="shared" si="8"/>
        <v>0</v>
      </c>
    </row>
    <row r="240" spans="1:14" s="181" customFormat="1" ht="12.75">
      <c r="A240" s="156">
        <v>25</v>
      </c>
      <c r="B240" s="212"/>
      <c r="C240" s="201" t="str">
        <f>'ENTRY LIST 2'!C240</f>
        <v>A</v>
      </c>
      <c r="D240" s="201" t="str">
        <f>'ENTRY LIST 2'!D240</f>
        <v>JUNIOR</v>
      </c>
      <c r="E240" s="201" t="str">
        <f>'ENTRY LIST 2'!E240</f>
        <v>FROSINI</v>
      </c>
      <c r="F240" s="201" t="str">
        <f>'ENTRY LIST 2'!F240</f>
        <v>Guido</v>
      </c>
      <c r="G240" s="201" t="str">
        <f>'ENTRY LIST 2'!G240</f>
        <v>ITALY</v>
      </c>
      <c r="H240" s="201">
        <f>'ENTRY LIST 2'!H240</f>
        <v>1996</v>
      </c>
      <c r="I240" s="201" t="str">
        <f>'ENTRY LIST 2'!I240</f>
        <v>039-00107</v>
      </c>
      <c r="J240" s="201" t="str">
        <f>'ENTRY LIST 2'!J240</f>
        <v>Rockman 20"</v>
      </c>
      <c r="K240" s="213"/>
      <c r="L240" s="213"/>
      <c r="M240" s="213"/>
      <c r="N240" s="214">
        <f t="shared" si="8"/>
        <v>0</v>
      </c>
    </row>
    <row r="241" spans="1:14" s="181" customFormat="1" ht="12.75">
      <c r="A241" s="156">
        <v>26</v>
      </c>
      <c r="B241" s="212"/>
      <c r="C241" s="201" t="str">
        <f>'ENTRY LIST 2'!C241</f>
        <v>A</v>
      </c>
      <c r="D241" s="201" t="str">
        <f>'ENTRY LIST 2'!D241</f>
        <v>JUNIOR</v>
      </c>
      <c r="E241" s="201" t="str">
        <f>'ENTRY LIST 2'!E241</f>
        <v>BIASINI</v>
      </c>
      <c r="F241" s="201" t="str">
        <f>'ENTRY LIST 2'!F241</f>
        <v>Luca</v>
      </c>
      <c r="G241" s="201" t="str">
        <f>'ENTRY LIST 2'!G241</f>
        <v>ITALY</v>
      </c>
      <c r="H241" s="201">
        <f>'ENTRY LIST 2'!H241</f>
        <v>1995</v>
      </c>
      <c r="I241" s="201" t="str">
        <f>'ENTRY LIST 2'!I241</f>
        <v>039-00114</v>
      </c>
      <c r="J241" s="201" t="str">
        <f>'ENTRY LIST 2'!J241</f>
        <v>Rockman 20"</v>
      </c>
      <c r="K241" s="213"/>
      <c r="L241" s="213"/>
      <c r="M241" s="213"/>
      <c r="N241" s="214">
        <f t="shared" si="8"/>
        <v>0</v>
      </c>
    </row>
    <row r="242" spans="1:14" s="181" customFormat="1" ht="12.75">
      <c r="A242" s="156">
        <v>27</v>
      </c>
      <c r="B242" s="212"/>
      <c r="C242" s="201" t="str">
        <f>'ENTRY LIST 2'!C242</f>
        <v>A</v>
      </c>
      <c r="D242" s="201" t="str">
        <f>'ENTRY LIST 2'!D242</f>
        <v>JUNIOR</v>
      </c>
      <c r="E242" s="201" t="str">
        <f>'ENTRY LIST 2'!E242</f>
        <v>SANTOMASO</v>
      </c>
      <c r="F242" s="201" t="str">
        <f>'ENTRY LIST 2'!F242</f>
        <v>Matteo</v>
      </c>
      <c r="G242" s="201" t="str">
        <f>'ENTRY LIST 2'!G242</f>
        <v>ITALY</v>
      </c>
      <c r="H242" s="201">
        <f>'ENTRY LIST 2'!H242</f>
        <v>1995</v>
      </c>
      <c r="I242" s="201" t="str">
        <f>'ENTRY LIST 2'!I242</f>
        <v>039-00122</v>
      </c>
      <c r="J242" s="201" t="str">
        <f>'ENTRY LIST 2'!J242</f>
        <v>Monty 20"</v>
      </c>
      <c r="K242" s="213"/>
      <c r="L242" s="213"/>
      <c r="M242" s="213"/>
      <c r="N242" s="214">
        <f t="shared" si="8"/>
        <v>0</v>
      </c>
    </row>
    <row r="243" spans="1:14" s="181" customFormat="1" ht="12.75">
      <c r="A243" s="156">
        <v>28</v>
      </c>
      <c r="B243" s="212"/>
      <c r="C243" s="201" t="str">
        <f>'ENTRY LIST 2'!C243</f>
        <v>A</v>
      </c>
      <c r="D243" s="201" t="str">
        <f>'ENTRY LIST 2'!D243</f>
        <v>JUNIOR</v>
      </c>
      <c r="E243" s="201" t="str">
        <f>'ENTRY LIST 2'!E243</f>
        <v>VISINI</v>
      </c>
      <c r="F243" s="201" t="str">
        <f>'ENTRY LIST 2'!F243</f>
        <v>Gabriele</v>
      </c>
      <c r="G243" s="201" t="str">
        <f>'ENTRY LIST 2'!G243</f>
        <v>ITALY</v>
      </c>
      <c r="H243" s="201">
        <f>'ENTRY LIST 2'!H243</f>
        <v>1996</v>
      </c>
      <c r="I243" s="201" t="str">
        <f>'ENTRY LIST 2'!I243</f>
        <v>039-00120</v>
      </c>
      <c r="J243" s="201" t="str">
        <f>'ENTRY LIST 2'!J243</f>
        <v>Monty 20"</v>
      </c>
      <c r="K243" s="213"/>
      <c r="L243" s="213"/>
      <c r="M243" s="213"/>
      <c r="N243" s="214">
        <f t="shared" si="8"/>
        <v>0</v>
      </c>
    </row>
    <row r="244" spans="1:14" s="181" customFormat="1" ht="12.75">
      <c r="A244" s="156">
        <v>29</v>
      </c>
      <c r="B244" s="212"/>
      <c r="C244" s="201" t="str">
        <f>'ENTRY LIST 2'!C244</f>
        <v>A</v>
      </c>
      <c r="D244" s="201" t="str">
        <f>'ENTRY LIST 2'!D244</f>
        <v>JUNIOR</v>
      </c>
      <c r="E244" s="201" t="str">
        <f>'ENTRY LIST 2'!E244</f>
        <v>DERMAKS</v>
      </c>
      <c r="F244" s="201" t="str">
        <f>'ENTRY LIST 2'!F244</f>
        <v>Ansis</v>
      </c>
      <c r="G244" s="201" t="str">
        <f>'ENTRY LIST 2'!G244</f>
        <v>LATVIA</v>
      </c>
      <c r="H244" s="201">
        <f>'ENTRY LIST 2'!H244</f>
        <v>1994</v>
      </c>
      <c r="I244" s="201" t="str">
        <f>'ENTRY LIST 2'!I244</f>
        <v>371-11002</v>
      </c>
      <c r="J244" s="201" t="str">
        <f>'ENTRY LIST 2'!J244</f>
        <v>Monty/20"</v>
      </c>
      <c r="K244" s="213"/>
      <c r="L244" s="213"/>
      <c r="M244" s="213"/>
      <c r="N244" s="214">
        <f t="shared" si="8"/>
        <v>0</v>
      </c>
    </row>
    <row r="245" spans="1:14" s="181" customFormat="1" ht="12.75">
      <c r="A245" s="156">
        <v>30</v>
      </c>
      <c r="B245" s="212"/>
      <c r="C245" s="201" t="str">
        <f>'ENTRY LIST 2'!C245</f>
        <v>A</v>
      </c>
      <c r="D245" s="201" t="str">
        <f>'ENTRY LIST 2'!D245</f>
        <v>JUNIOR</v>
      </c>
      <c r="E245" s="201" t="str">
        <f>'ENTRY LIST 2'!E245</f>
        <v>SUSPERREGUI UGARTE</v>
      </c>
      <c r="F245" s="201" t="str">
        <f>'ENTRY LIST 2'!F245</f>
        <v>Gorka</v>
      </c>
      <c r="G245" s="201" t="str">
        <f>'ENTRY LIST 2'!G245</f>
        <v>SPAIN</v>
      </c>
      <c r="H245" s="201">
        <f>'ENTRY LIST 2'!H245</f>
        <v>1995</v>
      </c>
      <c r="I245" s="201" t="str">
        <f>'ENTRY LIST 2'!I245</f>
        <v>034-42015</v>
      </c>
      <c r="J245" s="201" t="str">
        <f>'ENTRY LIST 2'!J245</f>
        <v>Koxx/20"</v>
      </c>
      <c r="K245" s="213"/>
      <c r="L245" s="213"/>
      <c r="M245" s="213"/>
      <c r="N245" s="214">
        <f t="shared" si="8"/>
        <v>0</v>
      </c>
    </row>
    <row r="246" spans="1:14" s="181" customFormat="1" ht="12.75">
      <c r="A246" s="156">
        <v>31</v>
      </c>
      <c r="B246" s="212"/>
      <c r="C246" s="201" t="str">
        <f>'ENTRY LIST 2'!C246</f>
        <v>A</v>
      </c>
      <c r="D246" s="201" t="str">
        <f>'ENTRY LIST 2'!D246</f>
        <v>JUNIOR</v>
      </c>
      <c r="E246" s="201" t="str">
        <f>'ENTRY LIST 2'!E246</f>
        <v>SERRANO FRANCO</v>
      </c>
      <c r="F246" s="201" t="str">
        <f>'ENTRY LIST 2'!F246</f>
        <v>Francisco J.</v>
      </c>
      <c r="G246" s="201" t="str">
        <f>'ENTRY LIST 2'!G246</f>
        <v>SPAIN</v>
      </c>
      <c r="H246" s="201">
        <f>'ENTRY LIST 2'!H246</f>
        <v>1996</v>
      </c>
      <c r="I246" s="201" t="str">
        <f>'ENTRY LIST 2'!I246</f>
        <v>034-29015</v>
      </c>
      <c r="J246" s="201" t="str">
        <f>'ENTRY LIST 2'!J246</f>
        <v>Koxx/20"</v>
      </c>
      <c r="K246" s="213"/>
      <c r="L246" s="213"/>
      <c r="M246" s="213"/>
      <c r="N246" s="214">
        <f t="shared" si="8"/>
        <v>0</v>
      </c>
    </row>
    <row r="247" spans="1:14" s="181" customFormat="1" ht="12.75">
      <c r="A247" s="156">
        <v>32</v>
      </c>
      <c r="B247" s="212"/>
      <c r="C247" s="201" t="str">
        <f>'ENTRY LIST 2'!C247</f>
        <v>A</v>
      </c>
      <c r="D247" s="201" t="str">
        <f>'ENTRY LIST 2'!D247</f>
        <v>JUNIOR</v>
      </c>
      <c r="E247" s="201" t="str">
        <f>'ENTRY LIST 2'!E247</f>
        <v>GARCIA MARTINEZ </v>
      </c>
      <c r="F247" s="201" t="str">
        <f>'ENTRY LIST 2'!F247</f>
        <v>Sergio</v>
      </c>
      <c r="G247" s="201" t="str">
        <f>'ENTRY LIST 2'!G247</f>
        <v>SPAIN</v>
      </c>
      <c r="H247" s="201">
        <f>'ENTRY LIST 2'!H247</f>
        <v>1996</v>
      </c>
      <c r="I247" s="201" t="str">
        <f>'ENTRY LIST 2'!I247</f>
        <v>034-12009</v>
      </c>
      <c r="J247" s="201" t="str">
        <f>'ENTRY LIST 2'!J247</f>
        <v>Ozonys/20"</v>
      </c>
      <c r="K247" s="213"/>
      <c r="L247" s="213"/>
      <c r="M247" s="213"/>
      <c r="N247" s="214">
        <f t="shared" si="8"/>
        <v>0</v>
      </c>
    </row>
    <row r="248" spans="1:14" s="181" customFormat="1" ht="12.75">
      <c r="A248" s="156">
        <v>33</v>
      </c>
      <c r="B248" s="212"/>
      <c r="C248" s="201" t="str">
        <f>'ENTRY LIST 2'!C248</f>
        <v>A</v>
      </c>
      <c r="D248" s="201" t="str">
        <f>'ENTRY LIST 2'!D248</f>
        <v>JUNIOR</v>
      </c>
      <c r="E248" s="201" t="str">
        <f>'ENTRY LIST 2'!E248</f>
        <v>ASINS JUAN</v>
      </c>
      <c r="F248" s="201" t="str">
        <f>'ENTRY LIST 2'!F248</f>
        <v>Cristian</v>
      </c>
      <c r="G248" s="201" t="str">
        <f>'ENTRY LIST 2'!G248</f>
        <v>SPAIN</v>
      </c>
      <c r="H248" s="201">
        <f>'ENTRY LIST 2'!H248</f>
        <v>1996</v>
      </c>
      <c r="I248" s="201" t="str">
        <f>'ENTRY LIST 2'!I248</f>
        <v>034-46012</v>
      </c>
      <c r="J248" s="201" t="str">
        <f>'ENTRY LIST 2'!J248</f>
        <v>Koxx/20"</v>
      </c>
      <c r="K248" s="213"/>
      <c r="L248" s="213"/>
      <c r="M248" s="213"/>
      <c r="N248" s="214">
        <f aca="true" t="shared" si="9" ref="N248:N279">SUM(K248:M248)</f>
        <v>0</v>
      </c>
    </row>
    <row r="249" spans="1:14" s="181" customFormat="1" ht="12.75">
      <c r="A249" s="156">
        <v>34</v>
      </c>
      <c r="B249" s="212"/>
      <c r="C249" s="201" t="str">
        <f>'ENTRY LIST 2'!C249</f>
        <v>A</v>
      </c>
      <c r="D249" s="201" t="str">
        <f>'ENTRY LIST 2'!D249</f>
        <v>JUNIOR</v>
      </c>
      <c r="E249" s="201" t="str">
        <f>'ENTRY LIST 2'!E249</f>
        <v>HULT</v>
      </c>
      <c r="F249" s="201" t="str">
        <f>'ENTRY LIST 2'!F249</f>
        <v>Tobias</v>
      </c>
      <c r="G249" s="201" t="str">
        <f>'ENTRY LIST 2'!G249</f>
        <v>SWEDEN</v>
      </c>
      <c r="H249" s="201">
        <f>'ENTRY LIST 2'!H249</f>
        <v>1996</v>
      </c>
      <c r="I249" s="201" t="str">
        <f>'ENTRY LIST 2'!I249</f>
        <v>046-12005</v>
      </c>
      <c r="J249" s="201" t="str">
        <f>'ENTRY LIST 2'!J249</f>
        <v>Monty/20"</v>
      </c>
      <c r="K249" s="213"/>
      <c r="L249" s="213"/>
      <c r="M249" s="213"/>
      <c r="N249" s="214">
        <f t="shared" si="9"/>
        <v>0</v>
      </c>
    </row>
    <row r="250" spans="1:14" s="181" customFormat="1" ht="12.75">
      <c r="A250" s="156">
        <v>35</v>
      </c>
      <c r="B250" s="212"/>
      <c r="C250" s="201" t="str">
        <f>'ENTRY LIST 2'!C250</f>
        <v>A</v>
      </c>
      <c r="D250" s="201" t="str">
        <f>'ENTRY LIST 2'!D250</f>
        <v>JUNIOR</v>
      </c>
      <c r="E250" s="201" t="str">
        <f>'ENTRY LIST 2'!E250</f>
        <v>CARLSSON</v>
      </c>
      <c r="F250" s="201" t="str">
        <f>'ENTRY LIST 2'!F250</f>
        <v>Alexander</v>
      </c>
      <c r="G250" s="201" t="str">
        <f>'ENTRY LIST 2'!G250</f>
        <v>SWEDEN</v>
      </c>
      <c r="H250" s="201">
        <f>'ENTRY LIST 2'!H250</f>
        <v>1996</v>
      </c>
      <c r="I250" s="201" t="str">
        <f>'ENTRY LIST 2'!I250</f>
        <v>046-12013</v>
      </c>
      <c r="J250" s="201" t="str">
        <f>'ENTRY LIST 2'!J250</f>
        <v>Neon/20"</v>
      </c>
      <c r="K250" s="213"/>
      <c r="L250" s="213"/>
      <c r="M250" s="213"/>
      <c r="N250" s="214">
        <f t="shared" si="9"/>
        <v>0</v>
      </c>
    </row>
    <row r="251" spans="1:14" s="181" customFormat="1" ht="12.75">
      <c r="A251" s="156">
        <v>36</v>
      </c>
      <c r="B251" s="212"/>
      <c r="C251" s="201" t="str">
        <f>'ENTRY LIST 2'!C251</f>
        <v>A</v>
      </c>
      <c r="D251" s="201" t="str">
        <f>'ENTRY LIST 2'!D251</f>
        <v>JUNIOR</v>
      </c>
      <c r="E251" s="201">
        <f>'ENTRY LIST 2'!E251</f>
        <v>0</v>
      </c>
      <c r="F251" s="201">
        <f>'ENTRY LIST 2'!F251</f>
        <v>0</v>
      </c>
      <c r="G251" s="201">
        <f>'ENTRY LIST 2'!G251</f>
        <v>0</v>
      </c>
      <c r="H251" s="201">
        <f>'ENTRY LIST 2'!H251</f>
        <v>0</v>
      </c>
      <c r="I251" s="201">
        <f>'ENTRY LIST 2'!I251</f>
        <v>0</v>
      </c>
      <c r="J251" s="201">
        <f>'ENTRY LIST 2'!J251</f>
        <v>0</v>
      </c>
      <c r="K251" s="213"/>
      <c r="L251" s="213"/>
      <c r="M251" s="213"/>
      <c r="N251" s="214">
        <f t="shared" si="9"/>
        <v>0</v>
      </c>
    </row>
    <row r="252" spans="1:14" s="181" customFormat="1" ht="12.75">
      <c r="A252" s="156">
        <v>37</v>
      </c>
      <c r="B252" s="212"/>
      <c r="C252" s="201" t="str">
        <f>'ENTRY LIST 2'!C252</f>
        <v>A</v>
      </c>
      <c r="D252" s="201" t="str">
        <f>'ENTRY LIST 2'!D252</f>
        <v>JUNIOR</v>
      </c>
      <c r="E252" s="201">
        <f>'ENTRY LIST 2'!E252</f>
        <v>0</v>
      </c>
      <c r="F252" s="201">
        <f>'ENTRY LIST 2'!F252</f>
        <v>0</v>
      </c>
      <c r="G252" s="201">
        <f>'ENTRY LIST 2'!G252</f>
        <v>0</v>
      </c>
      <c r="H252" s="201">
        <f>'ENTRY LIST 2'!H252</f>
        <v>0</v>
      </c>
      <c r="I252" s="201">
        <f>'ENTRY LIST 2'!I252</f>
        <v>0</v>
      </c>
      <c r="J252" s="201">
        <f>'ENTRY LIST 2'!J252</f>
        <v>0</v>
      </c>
      <c r="K252" s="213"/>
      <c r="L252" s="213"/>
      <c r="M252" s="213"/>
      <c r="N252" s="214">
        <f t="shared" si="9"/>
        <v>0</v>
      </c>
    </row>
    <row r="253" spans="1:14" s="181" customFormat="1" ht="12.75">
      <c r="A253" s="156">
        <v>38</v>
      </c>
      <c r="B253" s="212"/>
      <c r="C253" s="201" t="str">
        <f>'ENTRY LIST 2'!C253</f>
        <v>A</v>
      </c>
      <c r="D253" s="201" t="str">
        <f>'ENTRY LIST 2'!D253</f>
        <v>JUNIOR</v>
      </c>
      <c r="E253" s="201">
        <f>'ENTRY LIST 2'!E253</f>
        <v>0</v>
      </c>
      <c r="F253" s="201">
        <f>'ENTRY LIST 2'!F253</f>
        <v>0</v>
      </c>
      <c r="G253" s="201">
        <f>'ENTRY LIST 2'!G253</f>
        <v>0</v>
      </c>
      <c r="H253" s="201">
        <f>'ENTRY LIST 2'!H253</f>
        <v>0</v>
      </c>
      <c r="I253" s="201">
        <f>'ENTRY LIST 2'!I253</f>
        <v>0</v>
      </c>
      <c r="J253" s="201">
        <f>'ENTRY LIST 2'!J253</f>
        <v>0</v>
      </c>
      <c r="K253" s="213"/>
      <c r="L253" s="213"/>
      <c r="M253" s="213"/>
      <c r="N253" s="214">
        <f t="shared" si="9"/>
        <v>0</v>
      </c>
    </row>
    <row r="254" spans="1:14" s="181" customFormat="1" ht="12.75">
      <c r="A254" s="156">
        <v>39</v>
      </c>
      <c r="B254" s="212"/>
      <c r="C254" s="201" t="str">
        <f>'ENTRY LIST 2'!C254</f>
        <v>A</v>
      </c>
      <c r="D254" s="201" t="str">
        <f>'ENTRY LIST 2'!D254</f>
        <v>JUNIOR</v>
      </c>
      <c r="E254" s="201">
        <f>'ENTRY LIST 2'!E254</f>
        <v>0</v>
      </c>
      <c r="F254" s="201">
        <f>'ENTRY LIST 2'!F254</f>
        <v>0</v>
      </c>
      <c r="G254" s="201">
        <f>'ENTRY LIST 2'!G254</f>
        <v>0</v>
      </c>
      <c r="H254" s="201">
        <f>'ENTRY LIST 2'!H254</f>
        <v>0</v>
      </c>
      <c r="I254" s="201">
        <f>'ENTRY LIST 2'!I254</f>
        <v>0</v>
      </c>
      <c r="J254" s="201">
        <f>'ENTRY LIST 2'!J254</f>
        <v>0</v>
      </c>
      <c r="K254" s="213"/>
      <c r="L254" s="213"/>
      <c r="M254" s="213"/>
      <c r="N254" s="214">
        <f t="shared" si="9"/>
        <v>0</v>
      </c>
    </row>
    <row r="255" spans="1:14" s="181" customFormat="1" ht="12.75">
      <c r="A255" s="156">
        <v>40</v>
      </c>
      <c r="B255" s="212"/>
      <c r="C255" s="201" t="str">
        <f>'ENTRY LIST 2'!C255</f>
        <v>A</v>
      </c>
      <c r="D255" s="201" t="str">
        <f>'ENTRY LIST 2'!D255</f>
        <v>JUNIOR</v>
      </c>
      <c r="E255" s="201">
        <f>'ENTRY LIST 2'!E255</f>
        <v>0</v>
      </c>
      <c r="F255" s="201">
        <f>'ENTRY LIST 2'!F255</f>
        <v>0</v>
      </c>
      <c r="G255" s="201">
        <f>'ENTRY LIST 2'!G255</f>
        <v>0</v>
      </c>
      <c r="H255" s="201">
        <f>'ENTRY LIST 2'!H255</f>
        <v>0</v>
      </c>
      <c r="I255" s="201">
        <f>'ENTRY LIST 2'!I255</f>
        <v>0</v>
      </c>
      <c r="J255" s="201">
        <f>'ENTRY LIST 2'!J255</f>
        <v>0</v>
      </c>
      <c r="K255" s="213"/>
      <c r="L255" s="213"/>
      <c r="M255" s="213"/>
      <c r="N255" s="214">
        <f t="shared" si="9"/>
        <v>0</v>
      </c>
    </row>
    <row r="256" spans="1:14" s="181" customFormat="1" ht="12.75">
      <c r="A256" s="156">
        <v>41</v>
      </c>
      <c r="B256" s="212"/>
      <c r="C256" s="201" t="str">
        <f>'ENTRY LIST 2'!C256</f>
        <v>A</v>
      </c>
      <c r="D256" s="201" t="str">
        <f>'ENTRY LIST 2'!D256</f>
        <v>JUNIOR</v>
      </c>
      <c r="E256" s="201">
        <f>'ENTRY LIST 2'!E256</f>
        <v>0</v>
      </c>
      <c r="F256" s="201">
        <f>'ENTRY LIST 2'!F256</f>
        <v>0</v>
      </c>
      <c r="G256" s="201">
        <f>'ENTRY LIST 2'!G256</f>
        <v>0</v>
      </c>
      <c r="H256" s="201">
        <f>'ENTRY LIST 2'!H256</f>
        <v>0</v>
      </c>
      <c r="I256" s="201">
        <f>'ENTRY LIST 2'!I256</f>
        <v>0</v>
      </c>
      <c r="J256" s="201">
        <f>'ENTRY LIST 2'!J256</f>
        <v>0</v>
      </c>
      <c r="K256" s="213"/>
      <c r="L256" s="213"/>
      <c r="M256" s="213"/>
      <c r="N256" s="214">
        <f t="shared" si="9"/>
        <v>0</v>
      </c>
    </row>
    <row r="257" spans="1:14" s="181" customFormat="1" ht="12.75">
      <c r="A257" s="156">
        <v>42</v>
      </c>
      <c r="B257" s="212"/>
      <c r="C257" s="201" t="str">
        <f>'ENTRY LIST 2'!C257</f>
        <v>A</v>
      </c>
      <c r="D257" s="201" t="str">
        <f>'ENTRY LIST 2'!D257</f>
        <v>JUNIOR</v>
      </c>
      <c r="E257" s="201">
        <f>'ENTRY LIST 2'!E257</f>
        <v>0</v>
      </c>
      <c r="F257" s="201">
        <f>'ENTRY LIST 2'!F257</f>
        <v>0</v>
      </c>
      <c r="G257" s="201">
        <f>'ENTRY LIST 2'!G257</f>
        <v>0</v>
      </c>
      <c r="H257" s="201">
        <f>'ENTRY LIST 2'!H257</f>
        <v>0</v>
      </c>
      <c r="I257" s="201">
        <f>'ENTRY LIST 2'!I257</f>
        <v>0</v>
      </c>
      <c r="J257" s="201">
        <f>'ENTRY LIST 2'!J257</f>
        <v>0</v>
      </c>
      <c r="K257" s="213"/>
      <c r="L257" s="213"/>
      <c r="M257" s="213"/>
      <c r="N257" s="214">
        <f t="shared" si="9"/>
        <v>0</v>
      </c>
    </row>
    <row r="258" spans="1:14" s="181" customFormat="1" ht="12.75">
      <c r="A258" s="156">
        <v>43</v>
      </c>
      <c r="B258" s="212"/>
      <c r="C258" s="201" t="str">
        <f>'ENTRY LIST 2'!C258</f>
        <v>A</v>
      </c>
      <c r="D258" s="201" t="str">
        <f>'ENTRY LIST 2'!D258</f>
        <v>JUNIOR</v>
      </c>
      <c r="E258" s="201">
        <f>'ENTRY LIST 2'!E258</f>
        <v>0</v>
      </c>
      <c r="F258" s="201">
        <f>'ENTRY LIST 2'!F258</f>
        <v>0</v>
      </c>
      <c r="G258" s="201">
        <f>'ENTRY LIST 2'!G258</f>
        <v>0</v>
      </c>
      <c r="H258" s="201">
        <f>'ENTRY LIST 2'!H258</f>
        <v>0</v>
      </c>
      <c r="I258" s="201">
        <f>'ENTRY LIST 2'!I258</f>
        <v>0</v>
      </c>
      <c r="J258" s="201">
        <f>'ENTRY LIST 2'!J258</f>
        <v>0</v>
      </c>
      <c r="K258" s="213"/>
      <c r="L258" s="213"/>
      <c r="M258" s="213"/>
      <c r="N258" s="214">
        <f t="shared" si="9"/>
        <v>0</v>
      </c>
    </row>
    <row r="259" spans="1:14" s="181" customFormat="1" ht="12.75">
      <c r="A259" s="156">
        <v>44</v>
      </c>
      <c r="B259" s="212"/>
      <c r="C259" s="201" t="str">
        <f>'ENTRY LIST 2'!C259</f>
        <v>A</v>
      </c>
      <c r="D259" s="201" t="str">
        <f>'ENTRY LIST 2'!D259</f>
        <v>JUNIOR</v>
      </c>
      <c r="E259" s="201">
        <f>'ENTRY LIST 2'!E259</f>
        <v>0</v>
      </c>
      <c r="F259" s="201">
        <f>'ENTRY LIST 2'!F259</f>
        <v>0</v>
      </c>
      <c r="G259" s="201">
        <f>'ENTRY LIST 2'!G259</f>
        <v>0</v>
      </c>
      <c r="H259" s="201">
        <f>'ENTRY LIST 2'!H259</f>
        <v>0</v>
      </c>
      <c r="I259" s="201">
        <f>'ENTRY LIST 2'!I259</f>
        <v>0</v>
      </c>
      <c r="J259" s="201">
        <f>'ENTRY LIST 2'!J259</f>
        <v>0</v>
      </c>
      <c r="K259" s="213"/>
      <c r="L259" s="213"/>
      <c r="M259" s="213"/>
      <c r="N259" s="214">
        <f t="shared" si="9"/>
        <v>0</v>
      </c>
    </row>
    <row r="260" spans="1:14" s="181" customFormat="1" ht="12.75">
      <c r="A260" s="156">
        <v>45</v>
      </c>
      <c r="B260" s="212"/>
      <c r="C260" s="201" t="str">
        <f>'ENTRY LIST 2'!C260</f>
        <v>A</v>
      </c>
      <c r="D260" s="201" t="str">
        <f>'ENTRY LIST 2'!D260</f>
        <v>JUNIOR</v>
      </c>
      <c r="E260" s="201">
        <f>'ENTRY LIST 2'!E260</f>
        <v>0</v>
      </c>
      <c r="F260" s="201">
        <f>'ENTRY LIST 2'!F260</f>
        <v>0</v>
      </c>
      <c r="G260" s="201">
        <f>'ENTRY LIST 2'!G260</f>
        <v>0</v>
      </c>
      <c r="H260" s="201">
        <f>'ENTRY LIST 2'!H260</f>
        <v>0</v>
      </c>
      <c r="I260" s="201">
        <f>'ENTRY LIST 2'!I260</f>
        <v>0</v>
      </c>
      <c r="J260" s="201">
        <f>'ENTRY LIST 2'!J260</f>
        <v>0</v>
      </c>
      <c r="K260" s="213"/>
      <c r="L260" s="213"/>
      <c r="M260" s="213"/>
      <c r="N260" s="214">
        <f t="shared" si="9"/>
        <v>0</v>
      </c>
    </row>
    <row r="261" spans="1:14" s="181" customFormat="1" ht="12.75">
      <c r="A261" s="156">
        <v>46</v>
      </c>
      <c r="B261" s="212"/>
      <c r="C261" s="201" t="str">
        <f>'ENTRY LIST 2'!C261</f>
        <v>A</v>
      </c>
      <c r="D261" s="201" t="str">
        <f>'ENTRY LIST 2'!D261</f>
        <v>JUNIOR</v>
      </c>
      <c r="E261" s="201">
        <f>'ENTRY LIST 2'!E261</f>
        <v>0</v>
      </c>
      <c r="F261" s="201">
        <f>'ENTRY LIST 2'!F261</f>
        <v>0</v>
      </c>
      <c r="G261" s="201">
        <f>'ENTRY LIST 2'!G261</f>
        <v>0</v>
      </c>
      <c r="H261" s="201">
        <f>'ENTRY LIST 2'!H261</f>
        <v>0</v>
      </c>
      <c r="I261" s="201">
        <f>'ENTRY LIST 2'!I261</f>
        <v>0</v>
      </c>
      <c r="J261" s="201">
        <f>'ENTRY LIST 2'!J261</f>
        <v>0</v>
      </c>
      <c r="K261" s="213"/>
      <c r="L261" s="213"/>
      <c r="M261" s="213"/>
      <c r="N261" s="214">
        <f t="shared" si="9"/>
        <v>0</v>
      </c>
    </row>
    <row r="262" spans="1:14" s="181" customFormat="1" ht="12.75">
      <c r="A262" s="156">
        <v>47</v>
      </c>
      <c r="B262" s="212"/>
      <c r="C262" s="201" t="str">
        <f>'ENTRY LIST 2'!C262</f>
        <v>A</v>
      </c>
      <c r="D262" s="201" t="str">
        <f>'ENTRY LIST 2'!D262</f>
        <v>JUNIOR</v>
      </c>
      <c r="E262" s="201">
        <f>'ENTRY LIST 2'!E262</f>
        <v>0</v>
      </c>
      <c r="F262" s="201">
        <f>'ENTRY LIST 2'!F262</f>
        <v>0</v>
      </c>
      <c r="G262" s="201">
        <f>'ENTRY LIST 2'!G262</f>
        <v>0</v>
      </c>
      <c r="H262" s="201">
        <f>'ENTRY LIST 2'!H262</f>
        <v>0</v>
      </c>
      <c r="I262" s="201">
        <f>'ENTRY LIST 2'!I262</f>
        <v>0</v>
      </c>
      <c r="J262" s="201">
        <f>'ENTRY LIST 2'!J262</f>
        <v>0</v>
      </c>
      <c r="K262" s="213"/>
      <c r="L262" s="213"/>
      <c r="M262" s="213"/>
      <c r="N262" s="214">
        <f t="shared" si="9"/>
        <v>0</v>
      </c>
    </row>
    <row r="263" spans="1:14" s="181" customFormat="1" ht="12.75">
      <c r="A263" s="156">
        <v>48</v>
      </c>
      <c r="B263" s="212"/>
      <c r="C263" s="201" t="str">
        <f>'ENTRY LIST 2'!C263</f>
        <v>A</v>
      </c>
      <c r="D263" s="201" t="str">
        <f>'ENTRY LIST 2'!D263</f>
        <v>JUNIOR</v>
      </c>
      <c r="E263" s="201">
        <f>'ENTRY LIST 2'!E263</f>
        <v>0</v>
      </c>
      <c r="F263" s="201">
        <f>'ENTRY LIST 2'!F263</f>
        <v>0</v>
      </c>
      <c r="G263" s="201">
        <f>'ENTRY LIST 2'!G263</f>
        <v>0</v>
      </c>
      <c r="H263" s="201">
        <f>'ENTRY LIST 2'!H263</f>
        <v>0</v>
      </c>
      <c r="I263" s="201">
        <f>'ENTRY LIST 2'!I263</f>
        <v>0</v>
      </c>
      <c r="J263" s="201">
        <f>'ENTRY LIST 2'!J263</f>
        <v>0</v>
      </c>
      <c r="K263" s="213"/>
      <c r="L263" s="213"/>
      <c r="M263" s="213"/>
      <c r="N263" s="214">
        <f t="shared" si="9"/>
        <v>0</v>
      </c>
    </row>
    <row r="264" spans="1:14" s="181" customFormat="1" ht="12.75">
      <c r="A264" s="156">
        <v>49</v>
      </c>
      <c r="B264" s="212"/>
      <c r="C264" s="201" t="str">
        <f>'ENTRY LIST 2'!C264</f>
        <v>A</v>
      </c>
      <c r="D264" s="201" t="str">
        <f>'ENTRY LIST 2'!D264</f>
        <v>JUNIOR</v>
      </c>
      <c r="E264" s="201">
        <f>'ENTRY LIST 2'!E264</f>
        <v>0</v>
      </c>
      <c r="F264" s="201">
        <f>'ENTRY LIST 2'!F264</f>
        <v>0</v>
      </c>
      <c r="G264" s="201">
        <f>'ENTRY LIST 2'!G264</f>
        <v>0</v>
      </c>
      <c r="H264" s="201">
        <f>'ENTRY LIST 2'!H264</f>
        <v>0</v>
      </c>
      <c r="I264" s="201">
        <f>'ENTRY LIST 2'!I264</f>
        <v>0</v>
      </c>
      <c r="J264" s="201">
        <f>'ENTRY LIST 2'!J264</f>
        <v>0</v>
      </c>
      <c r="K264" s="213"/>
      <c r="L264" s="213"/>
      <c r="M264" s="213"/>
      <c r="N264" s="214">
        <f t="shared" si="9"/>
        <v>0</v>
      </c>
    </row>
    <row r="265" spans="1:14" s="181" customFormat="1" ht="12.75">
      <c r="A265" s="156">
        <v>50</v>
      </c>
      <c r="B265" s="212"/>
      <c r="C265" s="201" t="str">
        <f>'ENTRY LIST 2'!C265</f>
        <v>A</v>
      </c>
      <c r="D265" s="201" t="str">
        <f>'ENTRY LIST 2'!D265</f>
        <v>JUNIOR</v>
      </c>
      <c r="E265" s="201">
        <f>'ENTRY LIST 2'!E265</f>
        <v>0</v>
      </c>
      <c r="F265" s="201">
        <f>'ENTRY LIST 2'!F265</f>
        <v>0</v>
      </c>
      <c r="G265" s="201">
        <f>'ENTRY LIST 2'!G265</f>
        <v>0</v>
      </c>
      <c r="H265" s="201">
        <f>'ENTRY LIST 2'!H265</f>
        <v>0</v>
      </c>
      <c r="I265" s="201">
        <f>'ENTRY LIST 2'!I265</f>
        <v>0</v>
      </c>
      <c r="J265" s="201">
        <f>'ENTRY LIST 2'!J265</f>
        <v>0</v>
      </c>
      <c r="K265" s="213"/>
      <c r="L265" s="213"/>
      <c r="M265" s="213"/>
      <c r="N265" s="214">
        <f t="shared" si="9"/>
        <v>0</v>
      </c>
    </row>
    <row r="266" spans="1:14" s="181" customFormat="1" ht="12.75">
      <c r="A266" s="156">
        <v>51</v>
      </c>
      <c r="B266" s="212"/>
      <c r="C266" s="201" t="str">
        <f>'ENTRY LIST 2'!C266</f>
        <v>A</v>
      </c>
      <c r="D266" s="201" t="str">
        <f>'ENTRY LIST 2'!D266</f>
        <v>JUNIOR</v>
      </c>
      <c r="E266" s="201">
        <f>'ENTRY LIST 2'!E266</f>
        <v>0</v>
      </c>
      <c r="F266" s="201">
        <f>'ENTRY LIST 2'!F266</f>
        <v>0</v>
      </c>
      <c r="G266" s="201">
        <f>'ENTRY LIST 2'!G266</f>
        <v>0</v>
      </c>
      <c r="H266" s="201">
        <f>'ENTRY LIST 2'!H266</f>
        <v>0</v>
      </c>
      <c r="I266" s="201">
        <f>'ENTRY LIST 2'!I266</f>
        <v>0</v>
      </c>
      <c r="J266" s="201">
        <f>'ENTRY LIST 2'!J266</f>
        <v>0</v>
      </c>
      <c r="K266" s="213"/>
      <c r="L266" s="213"/>
      <c r="M266" s="213"/>
      <c r="N266" s="214">
        <f t="shared" si="9"/>
        <v>0</v>
      </c>
    </row>
    <row r="267" spans="1:14" s="181" customFormat="1" ht="12.75">
      <c r="A267" s="156">
        <v>52</v>
      </c>
      <c r="B267" s="212"/>
      <c r="C267" s="201" t="str">
        <f>'ENTRY LIST 2'!C267</f>
        <v>A</v>
      </c>
      <c r="D267" s="201" t="str">
        <f>'ENTRY LIST 2'!D267</f>
        <v>JUNIOR</v>
      </c>
      <c r="E267" s="201">
        <f>'ENTRY LIST 2'!E267</f>
        <v>0</v>
      </c>
      <c r="F267" s="201">
        <f>'ENTRY LIST 2'!F267</f>
        <v>0</v>
      </c>
      <c r="G267" s="201">
        <f>'ENTRY LIST 2'!G267</f>
        <v>0</v>
      </c>
      <c r="H267" s="201">
        <f>'ENTRY LIST 2'!H267</f>
        <v>0</v>
      </c>
      <c r="I267" s="201">
        <f>'ENTRY LIST 2'!I267</f>
        <v>0</v>
      </c>
      <c r="J267" s="201">
        <f>'ENTRY LIST 2'!J267</f>
        <v>0</v>
      </c>
      <c r="K267" s="213"/>
      <c r="L267" s="213"/>
      <c r="M267" s="213"/>
      <c r="N267" s="214">
        <f t="shared" si="9"/>
        <v>0</v>
      </c>
    </row>
    <row r="268" spans="1:14" s="181" customFormat="1" ht="12.75">
      <c r="A268" s="156">
        <v>53</v>
      </c>
      <c r="B268" s="212"/>
      <c r="C268" s="201" t="str">
        <f>'ENTRY LIST 2'!C268</f>
        <v>A</v>
      </c>
      <c r="D268" s="201" t="str">
        <f>'ENTRY LIST 2'!D268</f>
        <v>JUNIOR</v>
      </c>
      <c r="E268" s="201">
        <f>'ENTRY LIST 2'!E268</f>
        <v>0</v>
      </c>
      <c r="F268" s="201">
        <f>'ENTRY LIST 2'!F268</f>
        <v>0</v>
      </c>
      <c r="G268" s="201">
        <f>'ENTRY LIST 2'!G268</f>
        <v>0</v>
      </c>
      <c r="H268" s="201">
        <f>'ENTRY LIST 2'!H268</f>
        <v>0</v>
      </c>
      <c r="I268" s="201">
        <f>'ENTRY LIST 2'!I268</f>
        <v>0</v>
      </c>
      <c r="J268" s="201">
        <f>'ENTRY LIST 2'!J268</f>
        <v>0</v>
      </c>
      <c r="K268" s="213"/>
      <c r="L268" s="213"/>
      <c r="M268" s="213"/>
      <c r="N268" s="214">
        <f t="shared" si="9"/>
        <v>0</v>
      </c>
    </row>
    <row r="269" spans="1:14" s="181" customFormat="1" ht="12.75">
      <c r="A269" s="156">
        <v>54</v>
      </c>
      <c r="B269" s="212"/>
      <c r="C269" s="201" t="str">
        <f>'ENTRY LIST 2'!C269</f>
        <v>A</v>
      </c>
      <c r="D269" s="201" t="str">
        <f>'ENTRY LIST 2'!D269</f>
        <v>JUNIOR</v>
      </c>
      <c r="E269" s="201">
        <f>'ENTRY LIST 2'!E269</f>
        <v>0</v>
      </c>
      <c r="F269" s="201">
        <f>'ENTRY LIST 2'!F269</f>
        <v>0</v>
      </c>
      <c r="G269" s="201">
        <f>'ENTRY LIST 2'!G269</f>
        <v>0</v>
      </c>
      <c r="H269" s="201">
        <f>'ENTRY LIST 2'!H269</f>
        <v>0</v>
      </c>
      <c r="I269" s="201">
        <f>'ENTRY LIST 2'!I269</f>
        <v>0</v>
      </c>
      <c r="J269" s="201">
        <f>'ENTRY LIST 2'!J269</f>
        <v>0</v>
      </c>
      <c r="K269" s="213"/>
      <c r="L269" s="213"/>
      <c r="M269" s="213"/>
      <c r="N269" s="214">
        <f t="shared" si="9"/>
        <v>0</v>
      </c>
    </row>
    <row r="270" spans="1:14" s="181" customFormat="1" ht="12.75">
      <c r="A270" s="156">
        <v>55</v>
      </c>
      <c r="B270" s="212"/>
      <c r="C270" s="201" t="str">
        <f>'ENTRY LIST 2'!C270</f>
        <v>A</v>
      </c>
      <c r="D270" s="201" t="str">
        <f>'ENTRY LIST 2'!D270</f>
        <v>JUNIOR</v>
      </c>
      <c r="E270" s="201">
        <f>'ENTRY LIST 2'!E270</f>
        <v>0</v>
      </c>
      <c r="F270" s="201">
        <f>'ENTRY LIST 2'!F270</f>
        <v>0</v>
      </c>
      <c r="G270" s="201">
        <f>'ENTRY LIST 2'!G270</f>
        <v>0</v>
      </c>
      <c r="H270" s="201">
        <f>'ENTRY LIST 2'!H270</f>
        <v>0</v>
      </c>
      <c r="I270" s="201">
        <f>'ENTRY LIST 2'!I270</f>
        <v>0</v>
      </c>
      <c r="J270" s="201">
        <f>'ENTRY LIST 2'!J270</f>
        <v>0</v>
      </c>
      <c r="K270" s="213"/>
      <c r="L270" s="213"/>
      <c r="M270" s="213"/>
      <c r="N270" s="214">
        <f t="shared" si="9"/>
        <v>0</v>
      </c>
    </row>
    <row r="271" spans="1:14" s="181" customFormat="1" ht="12.75">
      <c r="A271" s="156">
        <v>56</v>
      </c>
      <c r="B271" s="212"/>
      <c r="C271" s="201" t="str">
        <f>'ENTRY LIST 2'!C271</f>
        <v>A</v>
      </c>
      <c r="D271" s="201" t="str">
        <f>'ENTRY LIST 2'!D271</f>
        <v>JUNIOR</v>
      </c>
      <c r="E271" s="201">
        <f>'ENTRY LIST 2'!E271</f>
        <v>0</v>
      </c>
      <c r="F271" s="201">
        <f>'ENTRY LIST 2'!F271</f>
        <v>0</v>
      </c>
      <c r="G271" s="201">
        <f>'ENTRY LIST 2'!G271</f>
        <v>0</v>
      </c>
      <c r="H271" s="201">
        <f>'ENTRY LIST 2'!H271</f>
        <v>0</v>
      </c>
      <c r="I271" s="201">
        <f>'ENTRY LIST 2'!I271</f>
        <v>0</v>
      </c>
      <c r="J271" s="201">
        <f>'ENTRY LIST 2'!J271</f>
        <v>0</v>
      </c>
      <c r="K271" s="213"/>
      <c r="L271" s="213"/>
      <c r="M271" s="213"/>
      <c r="N271" s="214">
        <f t="shared" si="9"/>
        <v>0</v>
      </c>
    </row>
    <row r="272" spans="1:14" s="181" customFormat="1" ht="12.75">
      <c r="A272" s="156">
        <v>57</v>
      </c>
      <c r="B272" s="212"/>
      <c r="C272" s="201" t="str">
        <f>'ENTRY LIST 2'!C272</f>
        <v>A</v>
      </c>
      <c r="D272" s="201" t="str">
        <f>'ENTRY LIST 2'!D272</f>
        <v>JUNIOR</v>
      </c>
      <c r="E272" s="201">
        <f>'ENTRY LIST 2'!E272</f>
        <v>0</v>
      </c>
      <c r="F272" s="201">
        <f>'ENTRY LIST 2'!F272</f>
        <v>0</v>
      </c>
      <c r="G272" s="201">
        <f>'ENTRY LIST 2'!G272</f>
        <v>0</v>
      </c>
      <c r="H272" s="201">
        <f>'ENTRY LIST 2'!H272</f>
        <v>0</v>
      </c>
      <c r="I272" s="201">
        <f>'ENTRY LIST 2'!I272</f>
        <v>0</v>
      </c>
      <c r="J272" s="201">
        <f>'ENTRY LIST 2'!J272</f>
        <v>0</v>
      </c>
      <c r="K272" s="213"/>
      <c r="L272" s="213"/>
      <c r="M272" s="213"/>
      <c r="N272" s="214">
        <f t="shared" si="9"/>
        <v>0</v>
      </c>
    </row>
    <row r="273" spans="1:14" s="181" customFormat="1" ht="12.75">
      <c r="A273" s="156">
        <v>58</v>
      </c>
      <c r="B273" s="212"/>
      <c r="C273" s="201" t="str">
        <f>'ENTRY LIST 2'!C273</f>
        <v>A</v>
      </c>
      <c r="D273" s="201" t="str">
        <f>'ENTRY LIST 2'!D273</f>
        <v>JUNIOR</v>
      </c>
      <c r="E273" s="201">
        <f>'ENTRY LIST 2'!E273</f>
        <v>0</v>
      </c>
      <c r="F273" s="201">
        <f>'ENTRY LIST 2'!F273</f>
        <v>0</v>
      </c>
      <c r="G273" s="201">
        <f>'ENTRY LIST 2'!G273</f>
        <v>0</v>
      </c>
      <c r="H273" s="201">
        <f>'ENTRY LIST 2'!H273</f>
        <v>0</v>
      </c>
      <c r="I273" s="201">
        <f>'ENTRY LIST 2'!I273</f>
        <v>0</v>
      </c>
      <c r="J273" s="201">
        <f>'ENTRY LIST 2'!J273</f>
        <v>0</v>
      </c>
      <c r="K273" s="213"/>
      <c r="L273" s="213"/>
      <c r="M273" s="213"/>
      <c r="N273" s="214">
        <f t="shared" si="9"/>
        <v>0</v>
      </c>
    </row>
    <row r="274" spans="1:14" s="181" customFormat="1" ht="12.75">
      <c r="A274" s="156">
        <v>59</v>
      </c>
      <c r="B274" s="212"/>
      <c r="C274" s="201" t="str">
        <f>'ENTRY LIST 2'!C274</f>
        <v>A</v>
      </c>
      <c r="D274" s="201" t="str">
        <f>'ENTRY LIST 2'!D274</f>
        <v>JUNIOR</v>
      </c>
      <c r="E274" s="201">
        <f>'ENTRY LIST 2'!E274</f>
        <v>0</v>
      </c>
      <c r="F274" s="201">
        <f>'ENTRY LIST 2'!F274</f>
        <v>0</v>
      </c>
      <c r="G274" s="201">
        <f>'ENTRY LIST 2'!G274</f>
        <v>0</v>
      </c>
      <c r="H274" s="201">
        <f>'ENTRY LIST 2'!H274</f>
        <v>0</v>
      </c>
      <c r="I274" s="201">
        <f>'ENTRY LIST 2'!I274</f>
        <v>0</v>
      </c>
      <c r="J274" s="201">
        <f>'ENTRY LIST 2'!J274</f>
        <v>0</v>
      </c>
      <c r="K274" s="213"/>
      <c r="L274" s="213"/>
      <c r="M274" s="213"/>
      <c r="N274" s="214">
        <f t="shared" si="9"/>
        <v>0</v>
      </c>
    </row>
    <row r="275" spans="1:14" s="181" customFormat="1" ht="12.75">
      <c r="A275" s="156">
        <v>60</v>
      </c>
      <c r="B275" s="212"/>
      <c r="C275" s="201" t="str">
        <f>'ENTRY LIST 2'!C275</f>
        <v>A</v>
      </c>
      <c r="D275" s="201" t="str">
        <f>'ENTRY LIST 2'!D275</f>
        <v>JUNIOR</v>
      </c>
      <c r="E275" s="201">
        <f>'ENTRY LIST 2'!E275</f>
        <v>0</v>
      </c>
      <c r="F275" s="201">
        <f>'ENTRY LIST 2'!F275</f>
        <v>0</v>
      </c>
      <c r="G275" s="201">
        <f>'ENTRY LIST 2'!G275</f>
        <v>0</v>
      </c>
      <c r="H275" s="201">
        <f>'ENTRY LIST 2'!H275</f>
        <v>0</v>
      </c>
      <c r="I275" s="201">
        <f>'ENTRY LIST 2'!I275</f>
        <v>0</v>
      </c>
      <c r="J275" s="201">
        <f>'ENTRY LIST 2'!J275</f>
        <v>0</v>
      </c>
      <c r="K275" s="213"/>
      <c r="L275" s="213"/>
      <c r="M275" s="213"/>
      <c r="N275" s="214">
        <f t="shared" si="9"/>
        <v>0</v>
      </c>
    </row>
    <row r="276" spans="1:14" s="181" customFormat="1" ht="12.75">
      <c r="A276" s="156">
        <v>61</v>
      </c>
      <c r="B276" s="212"/>
      <c r="C276" s="201" t="str">
        <f>'ENTRY LIST 2'!C276</f>
        <v>A</v>
      </c>
      <c r="D276" s="201" t="str">
        <f>'ENTRY LIST 2'!D276</f>
        <v>JUNIOR</v>
      </c>
      <c r="E276" s="201">
        <f>'ENTRY LIST 2'!E276</f>
        <v>0</v>
      </c>
      <c r="F276" s="201">
        <f>'ENTRY LIST 2'!F276</f>
        <v>0</v>
      </c>
      <c r="G276" s="201">
        <f>'ENTRY LIST 2'!G276</f>
        <v>0</v>
      </c>
      <c r="H276" s="201">
        <f>'ENTRY LIST 2'!H276</f>
        <v>0</v>
      </c>
      <c r="I276" s="201">
        <f>'ENTRY LIST 2'!I276</f>
        <v>0</v>
      </c>
      <c r="J276" s="201">
        <f>'ENTRY LIST 2'!J276</f>
        <v>0</v>
      </c>
      <c r="K276" s="213"/>
      <c r="L276" s="213"/>
      <c r="M276" s="213"/>
      <c r="N276" s="214">
        <f t="shared" si="9"/>
        <v>0</v>
      </c>
    </row>
    <row r="277" spans="1:14" s="181" customFormat="1" ht="12.75">
      <c r="A277" s="156">
        <v>62</v>
      </c>
      <c r="B277" s="212"/>
      <c r="C277" s="201" t="str">
        <f>'ENTRY LIST 2'!C277</f>
        <v>A</v>
      </c>
      <c r="D277" s="201" t="str">
        <f>'ENTRY LIST 2'!D277</f>
        <v>JUNIOR</v>
      </c>
      <c r="E277" s="201">
        <f>'ENTRY LIST 2'!E277</f>
        <v>0</v>
      </c>
      <c r="F277" s="201">
        <f>'ENTRY LIST 2'!F277</f>
        <v>0</v>
      </c>
      <c r="G277" s="201">
        <f>'ENTRY LIST 2'!G277</f>
        <v>0</v>
      </c>
      <c r="H277" s="201">
        <f>'ENTRY LIST 2'!H277</f>
        <v>0</v>
      </c>
      <c r="I277" s="201">
        <f>'ENTRY LIST 2'!I277</f>
        <v>0</v>
      </c>
      <c r="J277" s="201">
        <f>'ENTRY LIST 2'!J277</f>
        <v>0</v>
      </c>
      <c r="K277" s="213"/>
      <c r="L277" s="213"/>
      <c r="M277" s="213"/>
      <c r="N277" s="214">
        <f t="shared" si="9"/>
        <v>0</v>
      </c>
    </row>
    <row r="278" spans="1:14" s="181" customFormat="1" ht="12.75">
      <c r="A278" s="156">
        <v>63</v>
      </c>
      <c r="B278" s="212"/>
      <c r="C278" s="201" t="str">
        <f>'ENTRY LIST 2'!C278</f>
        <v>A</v>
      </c>
      <c r="D278" s="201" t="str">
        <f>'ENTRY LIST 2'!D278</f>
        <v>JUNIOR</v>
      </c>
      <c r="E278" s="201">
        <f>'ENTRY LIST 2'!E278</f>
        <v>0</v>
      </c>
      <c r="F278" s="201">
        <f>'ENTRY LIST 2'!F278</f>
        <v>0</v>
      </c>
      <c r="G278" s="201">
        <f>'ENTRY LIST 2'!G278</f>
        <v>0</v>
      </c>
      <c r="H278" s="201">
        <f>'ENTRY LIST 2'!H278</f>
        <v>0</v>
      </c>
      <c r="I278" s="201">
        <f>'ENTRY LIST 2'!I278</f>
        <v>0</v>
      </c>
      <c r="J278" s="201">
        <f>'ENTRY LIST 2'!J278</f>
        <v>0</v>
      </c>
      <c r="K278" s="213"/>
      <c r="L278" s="213"/>
      <c r="M278" s="213"/>
      <c r="N278" s="214">
        <f t="shared" si="9"/>
        <v>0</v>
      </c>
    </row>
    <row r="279" spans="1:14" s="181" customFormat="1" ht="12.75">
      <c r="A279" s="156">
        <v>64</v>
      </c>
      <c r="B279" s="212"/>
      <c r="C279" s="201" t="str">
        <f>'ENTRY LIST 2'!C279</f>
        <v>A</v>
      </c>
      <c r="D279" s="201" t="str">
        <f>'ENTRY LIST 2'!D279</f>
        <v>JUNIOR</v>
      </c>
      <c r="E279" s="201">
        <f>'ENTRY LIST 2'!E279</f>
        <v>0</v>
      </c>
      <c r="F279" s="201">
        <f>'ENTRY LIST 2'!F279</f>
        <v>0</v>
      </c>
      <c r="G279" s="201">
        <f>'ENTRY LIST 2'!G279</f>
        <v>0</v>
      </c>
      <c r="H279" s="201">
        <f>'ENTRY LIST 2'!H279</f>
        <v>0</v>
      </c>
      <c r="I279" s="201">
        <f>'ENTRY LIST 2'!I279</f>
        <v>0</v>
      </c>
      <c r="J279" s="201">
        <f>'ENTRY LIST 2'!J279</f>
        <v>0</v>
      </c>
      <c r="K279" s="213"/>
      <c r="L279" s="213"/>
      <c r="M279" s="213"/>
      <c r="N279" s="214">
        <f t="shared" si="9"/>
        <v>0</v>
      </c>
    </row>
    <row r="280" spans="1:14" s="181" customFormat="1" ht="12.75">
      <c r="A280" s="156">
        <v>65</v>
      </c>
      <c r="B280" s="212"/>
      <c r="C280" s="201" t="str">
        <f>'ENTRY LIST 2'!C280</f>
        <v>A</v>
      </c>
      <c r="D280" s="201" t="str">
        <f>'ENTRY LIST 2'!D280</f>
        <v>JUNIOR</v>
      </c>
      <c r="E280" s="201">
        <f>'ENTRY LIST 2'!E280</f>
        <v>0</v>
      </c>
      <c r="F280" s="201">
        <f>'ENTRY LIST 2'!F280</f>
        <v>0</v>
      </c>
      <c r="G280" s="201">
        <f>'ENTRY LIST 2'!G280</f>
        <v>0</v>
      </c>
      <c r="H280" s="201">
        <f>'ENTRY LIST 2'!H280</f>
        <v>0</v>
      </c>
      <c r="I280" s="201">
        <f>'ENTRY LIST 2'!I280</f>
        <v>0</v>
      </c>
      <c r="J280" s="201">
        <f>'ENTRY LIST 2'!J280</f>
        <v>0</v>
      </c>
      <c r="K280" s="213"/>
      <c r="L280" s="213"/>
      <c r="M280" s="213"/>
      <c r="N280" s="214">
        <f aca="true" t="shared" si="10" ref="N280:N311">SUM(K280:M280)</f>
        <v>0</v>
      </c>
    </row>
    <row r="281" spans="1:14" s="181" customFormat="1" ht="12.75">
      <c r="A281" s="156">
        <v>66</v>
      </c>
      <c r="B281" s="212"/>
      <c r="C281" s="201" t="str">
        <f>'ENTRY LIST 2'!C281</f>
        <v>A</v>
      </c>
      <c r="D281" s="201" t="str">
        <f>'ENTRY LIST 2'!D281</f>
        <v>JUNIOR</v>
      </c>
      <c r="E281" s="201">
        <f>'ENTRY LIST 2'!E281</f>
        <v>0</v>
      </c>
      <c r="F281" s="201">
        <f>'ENTRY LIST 2'!F281</f>
        <v>0</v>
      </c>
      <c r="G281" s="201">
        <f>'ENTRY LIST 2'!G281</f>
        <v>0</v>
      </c>
      <c r="H281" s="201">
        <f>'ENTRY LIST 2'!H281</f>
        <v>0</v>
      </c>
      <c r="I281" s="201">
        <f>'ENTRY LIST 2'!I281</f>
        <v>0</v>
      </c>
      <c r="J281" s="201">
        <f>'ENTRY LIST 2'!J281</f>
        <v>0</v>
      </c>
      <c r="K281" s="213"/>
      <c r="L281" s="213"/>
      <c r="M281" s="213"/>
      <c r="N281" s="214">
        <f t="shared" si="10"/>
        <v>0</v>
      </c>
    </row>
    <row r="282" spans="1:14" s="181" customFormat="1" ht="12.75">
      <c r="A282" s="156">
        <v>67</v>
      </c>
      <c r="B282" s="212"/>
      <c r="C282" s="201" t="str">
        <f>'ENTRY LIST 2'!C282</f>
        <v>A</v>
      </c>
      <c r="D282" s="201" t="str">
        <f>'ENTRY LIST 2'!D282</f>
        <v>JUNIOR</v>
      </c>
      <c r="E282" s="201">
        <f>'ENTRY LIST 2'!E282</f>
        <v>0</v>
      </c>
      <c r="F282" s="201">
        <f>'ENTRY LIST 2'!F282</f>
        <v>0</v>
      </c>
      <c r="G282" s="201">
        <f>'ENTRY LIST 2'!G282</f>
        <v>0</v>
      </c>
      <c r="H282" s="201">
        <f>'ENTRY LIST 2'!H282</f>
        <v>0</v>
      </c>
      <c r="I282" s="201">
        <f>'ENTRY LIST 2'!I282</f>
        <v>0</v>
      </c>
      <c r="J282" s="201">
        <f>'ENTRY LIST 2'!J282</f>
        <v>0</v>
      </c>
      <c r="K282" s="213"/>
      <c r="L282" s="213"/>
      <c r="M282" s="213"/>
      <c r="N282" s="214">
        <f t="shared" si="10"/>
        <v>0</v>
      </c>
    </row>
    <row r="283" spans="1:14" s="181" customFormat="1" ht="12.75">
      <c r="A283" s="156">
        <v>68</v>
      </c>
      <c r="B283" s="212"/>
      <c r="C283" s="201" t="str">
        <f>'ENTRY LIST 2'!C283</f>
        <v>A</v>
      </c>
      <c r="D283" s="201" t="str">
        <f>'ENTRY LIST 2'!D283</f>
        <v>JUNIOR</v>
      </c>
      <c r="E283" s="201">
        <f>'ENTRY LIST 2'!E283</f>
        <v>0</v>
      </c>
      <c r="F283" s="201">
        <f>'ENTRY LIST 2'!F283</f>
        <v>0</v>
      </c>
      <c r="G283" s="201">
        <f>'ENTRY LIST 2'!G283</f>
        <v>0</v>
      </c>
      <c r="H283" s="201">
        <f>'ENTRY LIST 2'!H283</f>
        <v>0</v>
      </c>
      <c r="I283" s="201">
        <f>'ENTRY LIST 2'!I283</f>
        <v>0</v>
      </c>
      <c r="J283" s="201">
        <f>'ENTRY LIST 2'!J283</f>
        <v>0</v>
      </c>
      <c r="K283" s="213"/>
      <c r="L283" s="213"/>
      <c r="M283" s="213"/>
      <c r="N283" s="214">
        <f t="shared" si="10"/>
        <v>0</v>
      </c>
    </row>
    <row r="284" spans="1:14" s="181" customFormat="1" ht="12.75">
      <c r="A284" s="156">
        <v>69</v>
      </c>
      <c r="B284" s="212"/>
      <c r="C284" s="201" t="str">
        <f>'ENTRY LIST 2'!C284</f>
        <v>A</v>
      </c>
      <c r="D284" s="201" t="str">
        <f>'ENTRY LIST 2'!D284</f>
        <v>JUNIOR</v>
      </c>
      <c r="E284" s="201">
        <f>'ENTRY LIST 2'!E284</f>
        <v>0</v>
      </c>
      <c r="F284" s="201">
        <f>'ENTRY LIST 2'!F284</f>
        <v>0</v>
      </c>
      <c r="G284" s="201">
        <f>'ENTRY LIST 2'!G284</f>
        <v>0</v>
      </c>
      <c r="H284" s="201">
        <f>'ENTRY LIST 2'!H284</f>
        <v>0</v>
      </c>
      <c r="I284" s="201">
        <f>'ENTRY LIST 2'!I284</f>
        <v>0</v>
      </c>
      <c r="J284" s="201">
        <f>'ENTRY LIST 2'!J284</f>
        <v>0</v>
      </c>
      <c r="K284" s="213"/>
      <c r="L284" s="213"/>
      <c r="M284" s="213"/>
      <c r="N284" s="214">
        <f t="shared" si="10"/>
        <v>0</v>
      </c>
    </row>
    <row r="285" spans="1:14" s="181" customFormat="1" ht="12.75">
      <c r="A285" s="156">
        <v>70</v>
      </c>
      <c r="B285" s="212"/>
      <c r="C285" s="201" t="str">
        <f>'ENTRY LIST 2'!C285</f>
        <v>A</v>
      </c>
      <c r="D285" s="201" t="str">
        <f>'ENTRY LIST 2'!D285</f>
        <v>JUNIOR</v>
      </c>
      <c r="E285" s="201">
        <f>'ENTRY LIST 2'!E285</f>
        <v>0</v>
      </c>
      <c r="F285" s="201">
        <f>'ENTRY LIST 2'!F285</f>
        <v>0</v>
      </c>
      <c r="G285" s="201">
        <f>'ENTRY LIST 2'!G285</f>
        <v>0</v>
      </c>
      <c r="H285" s="201">
        <f>'ENTRY LIST 2'!H285</f>
        <v>0</v>
      </c>
      <c r="I285" s="201">
        <f>'ENTRY LIST 2'!I285</f>
        <v>0</v>
      </c>
      <c r="J285" s="201">
        <f>'ENTRY LIST 2'!J285</f>
        <v>0</v>
      </c>
      <c r="K285" s="213"/>
      <c r="L285" s="213"/>
      <c r="M285" s="213"/>
      <c r="N285" s="214">
        <f t="shared" si="10"/>
        <v>0</v>
      </c>
    </row>
    <row r="286" spans="1:14" s="181" customFormat="1" ht="12.75">
      <c r="A286" s="156">
        <v>71</v>
      </c>
      <c r="B286" s="212"/>
      <c r="C286" s="201" t="str">
        <f>'ENTRY LIST 2'!C286</f>
        <v>A</v>
      </c>
      <c r="D286" s="201" t="str">
        <f>'ENTRY LIST 2'!D286</f>
        <v>JUNIOR</v>
      </c>
      <c r="E286" s="201">
        <f>'ENTRY LIST 2'!E286</f>
        <v>0</v>
      </c>
      <c r="F286" s="201">
        <f>'ENTRY LIST 2'!F286</f>
        <v>0</v>
      </c>
      <c r="G286" s="201">
        <f>'ENTRY LIST 2'!G286</f>
        <v>0</v>
      </c>
      <c r="H286" s="201">
        <f>'ENTRY LIST 2'!H286</f>
        <v>0</v>
      </c>
      <c r="I286" s="201">
        <f>'ENTRY LIST 2'!I286</f>
        <v>0</v>
      </c>
      <c r="J286" s="201">
        <f>'ENTRY LIST 2'!J286</f>
        <v>0</v>
      </c>
      <c r="K286" s="213"/>
      <c r="L286" s="213"/>
      <c r="M286" s="213"/>
      <c r="N286" s="214">
        <f t="shared" si="10"/>
        <v>0</v>
      </c>
    </row>
    <row r="287" spans="1:14" s="181" customFormat="1" ht="12.75">
      <c r="A287" s="156">
        <v>72</v>
      </c>
      <c r="B287" s="212"/>
      <c r="C287" s="201" t="str">
        <f>'ENTRY LIST 2'!C287</f>
        <v>A</v>
      </c>
      <c r="D287" s="201" t="str">
        <f>'ENTRY LIST 2'!D287</f>
        <v>JUNIOR</v>
      </c>
      <c r="E287" s="201">
        <f>'ENTRY LIST 2'!E287</f>
        <v>0</v>
      </c>
      <c r="F287" s="201">
        <f>'ENTRY LIST 2'!F287</f>
        <v>0</v>
      </c>
      <c r="G287" s="201">
        <f>'ENTRY LIST 2'!G287</f>
        <v>0</v>
      </c>
      <c r="H287" s="201">
        <f>'ENTRY LIST 2'!H287</f>
        <v>0</v>
      </c>
      <c r="I287" s="201">
        <f>'ENTRY LIST 2'!I287</f>
        <v>0</v>
      </c>
      <c r="J287" s="201">
        <f>'ENTRY LIST 2'!J287</f>
        <v>0</v>
      </c>
      <c r="K287" s="213"/>
      <c r="L287" s="213"/>
      <c r="M287" s="213"/>
      <c r="N287" s="214">
        <f t="shared" si="10"/>
        <v>0</v>
      </c>
    </row>
    <row r="288" spans="1:14" s="181" customFormat="1" ht="12.75">
      <c r="A288" s="156">
        <v>73</v>
      </c>
      <c r="B288" s="212"/>
      <c r="C288" s="201" t="str">
        <f>'ENTRY LIST 2'!C288</f>
        <v>A</v>
      </c>
      <c r="D288" s="201" t="str">
        <f>'ENTRY LIST 2'!D288</f>
        <v>JUNIOR</v>
      </c>
      <c r="E288" s="201">
        <f>'ENTRY LIST 2'!E288</f>
        <v>0</v>
      </c>
      <c r="F288" s="201">
        <f>'ENTRY LIST 2'!F288</f>
        <v>0</v>
      </c>
      <c r="G288" s="201">
        <f>'ENTRY LIST 2'!G288</f>
        <v>0</v>
      </c>
      <c r="H288" s="201">
        <f>'ENTRY LIST 2'!H288</f>
        <v>0</v>
      </c>
      <c r="I288" s="201">
        <f>'ENTRY LIST 2'!I288</f>
        <v>0</v>
      </c>
      <c r="J288" s="201">
        <f>'ENTRY LIST 2'!J288</f>
        <v>0</v>
      </c>
      <c r="K288" s="213"/>
      <c r="L288" s="213"/>
      <c r="M288" s="213"/>
      <c r="N288" s="214">
        <f t="shared" si="10"/>
        <v>0</v>
      </c>
    </row>
    <row r="289" spans="1:14" s="181" customFormat="1" ht="12.75">
      <c r="A289" s="156">
        <v>74</v>
      </c>
      <c r="B289" s="212"/>
      <c r="C289" s="201" t="str">
        <f>'ENTRY LIST 2'!C289</f>
        <v>A</v>
      </c>
      <c r="D289" s="201" t="str">
        <f>'ENTRY LIST 2'!D289</f>
        <v>JUNIOR</v>
      </c>
      <c r="E289" s="201">
        <f>'ENTRY LIST 2'!E289</f>
        <v>0</v>
      </c>
      <c r="F289" s="201">
        <f>'ENTRY LIST 2'!F289</f>
        <v>0</v>
      </c>
      <c r="G289" s="201">
        <f>'ENTRY LIST 2'!G289</f>
        <v>0</v>
      </c>
      <c r="H289" s="201">
        <f>'ENTRY LIST 2'!H289</f>
        <v>0</v>
      </c>
      <c r="I289" s="201">
        <f>'ENTRY LIST 2'!I289</f>
        <v>0</v>
      </c>
      <c r="J289" s="201">
        <f>'ENTRY LIST 2'!J289</f>
        <v>0</v>
      </c>
      <c r="K289" s="213"/>
      <c r="L289" s="213"/>
      <c r="M289" s="213"/>
      <c r="N289" s="214">
        <f t="shared" si="10"/>
        <v>0</v>
      </c>
    </row>
    <row r="290" spans="1:14" s="181" customFormat="1" ht="12.75">
      <c r="A290" s="156">
        <v>75</v>
      </c>
      <c r="B290" s="212"/>
      <c r="C290" s="201" t="str">
        <f>'ENTRY LIST 2'!C290</f>
        <v>A</v>
      </c>
      <c r="D290" s="201" t="str">
        <f>'ENTRY LIST 2'!D290</f>
        <v>JUNIOR</v>
      </c>
      <c r="E290" s="201">
        <f>'ENTRY LIST 2'!E290</f>
        <v>0</v>
      </c>
      <c r="F290" s="201">
        <f>'ENTRY LIST 2'!F290</f>
        <v>0</v>
      </c>
      <c r="G290" s="201">
        <f>'ENTRY LIST 2'!G290</f>
        <v>0</v>
      </c>
      <c r="H290" s="201">
        <f>'ENTRY LIST 2'!H290</f>
        <v>0</v>
      </c>
      <c r="I290" s="201">
        <f>'ENTRY LIST 2'!I290</f>
        <v>0</v>
      </c>
      <c r="J290" s="201">
        <f>'ENTRY LIST 2'!J290</f>
        <v>0</v>
      </c>
      <c r="K290" s="213"/>
      <c r="L290" s="213"/>
      <c r="M290" s="213"/>
      <c r="N290" s="214">
        <f t="shared" si="10"/>
        <v>0</v>
      </c>
    </row>
    <row r="291" spans="1:14" s="181" customFormat="1" ht="12.75">
      <c r="A291" s="156">
        <v>76</v>
      </c>
      <c r="B291" s="212"/>
      <c r="C291" s="201" t="str">
        <f>'ENTRY LIST 2'!C291</f>
        <v>A</v>
      </c>
      <c r="D291" s="201" t="str">
        <f>'ENTRY LIST 2'!D291</f>
        <v>JUNIOR</v>
      </c>
      <c r="E291" s="201">
        <f>'ENTRY LIST 2'!E291</f>
        <v>0</v>
      </c>
      <c r="F291" s="201">
        <f>'ENTRY LIST 2'!F291</f>
        <v>0</v>
      </c>
      <c r="G291" s="201">
        <f>'ENTRY LIST 2'!G291</f>
        <v>0</v>
      </c>
      <c r="H291" s="201">
        <f>'ENTRY LIST 2'!H291</f>
        <v>0</v>
      </c>
      <c r="I291" s="201">
        <f>'ENTRY LIST 2'!I291</f>
        <v>0</v>
      </c>
      <c r="J291" s="201">
        <f>'ENTRY LIST 2'!J291</f>
        <v>0</v>
      </c>
      <c r="K291" s="213"/>
      <c r="L291" s="213"/>
      <c r="M291" s="213"/>
      <c r="N291" s="214">
        <f t="shared" si="10"/>
        <v>0</v>
      </c>
    </row>
    <row r="292" spans="1:14" s="181" customFormat="1" ht="12.75">
      <c r="A292" s="156">
        <v>77</v>
      </c>
      <c r="B292" s="212"/>
      <c r="C292" s="201" t="str">
        <f>'ENTRY LIST 2'!C292</f>
        <v>A</v>
      </c>
      <c r="D292" s="201" t="str">
        <f>'ENTRY LIST 2'!D292</f>
        <v>JUNIOR</v>
      </c>
      <c r="E292" s="201">
        <f>'ENTRY LIST 2'!E292</f>
        <v>0</v>
      </c>
      <c r="F292" s="201">
        <f>'ENTRY LIST 2'!F292</f>
        <v>0</v>
      </c>
      <c r="G292" s="201">
        <f>'ENTRY LIST 2'!G292</f>
        <v>0</v>
      </c>
      <c r="H292" s="201">
        <f>'ENTRY LIST 2'!H292</f>
        <v>0</v>
      </c>
      <c r="I292" s="201">
        <f>'ENTRY LIST 2'!I292</f>
        <v>0</v>
      </c>
      <c r="J292" s="201">
        <f>'ENTRY LIST 2'!J292</f>
        <v>0</v>
      </c>
      <c r="K292" s="213"/>
      <c r="L292" s="213"/>
      <c r="M292" s="213"/>
      <c r="N292" s="214">
        <f t="shared" si="10"/>
        <v>0</v>
      </c>
    </row>
    <row r="293" spans="1:14" s="181" customFormat="1" ht="12.75">
      <c r="A293" s="156">
        <v>78</v>
      </c>
      <c r="B293" s="212"/>
      <c r="C293" s="201" t="str">
        <f>'ENTRY LIST 2'!C293</f>
        <v>A</v>
      </c>
      <c r="D293" s="201" t="str">
        <f>'ENTRY LIST 2'!D293</f>
        <v>JUNIOR</v>
      </c>
      <c r="E293" s="201">
        <f>'ENTRY LIST 2'!E293</f>
        <v>0</v>
      </c>
      <c r="F293" s="201">
        <f>'ENTRY LIST 2'!F293</f>
        <v>0</v>
      </c>
      <c r="G293" s="201">
        <f>'ENTRY LIST 2'!G293</f>
        <v>0</v>
      </c>
      <c r="H293" s="201">
        <f>'ENTRY LIST 2'!H293</f>
        <v>0</v>
      </c>
      <c r="I293" s="201">
        <f>'ENTRY LIST 2'!I293</f>
        <v>0</v>
      </c>
      <c r="J293" s="201">
        <f>'ENTRY LIST 2'!J293</f>
        <v>0</v>
      </c>
      <c r="K293" s="213"/>
      <c r="L293" s="213"/>
      <c r="M293" s="213"/>
      <c r="N293" s="214">
        <f t="shared" si="10"/>
        <v>0</v>
      </c>
    </row>
    <row r="294" spans="1:14" s="181" customFormat="1" ht="12.75">
      <c r="A294" s="156">
        <v>79</v>
      </c>
      <c r="B294" s="212"/>
      <c r="C294" s="201" t="str">
        <f>'ENTRY LIST 2'!C294</f>
        <v>A</v>
      </c>
      <c r="D294" s="201" t="str">
        <f>'ENTRY LIST 2'!D294</f>
        <v>JUNIOR</v>
      </c>
      <c r="E294" s="201">
        <f>'ENTRY LIST 2'!E294</f>
        <v>0</v>
      </c>
      <c r="F294" s="201">
        <f>'ENTRY LIST 2'!F294</f>
        <v>0</v>
      </c>
      <c r="G294" s="201">
        <f>'ENTRY LIST 2'!G294</f>
        <v>0</v>
      </c>
      <c r="H294" s="201">
        <f>'ENTRY LIST 2'!H294</f>
        <v>0</v>
      </c>
      <c r="I294" s="201">
        <f>'ENTRY LIST 2'!I294</f>
        <v>0</v>
      </c>
      <c r="J294" s="201">
        <f>'ENTRY LIST 2'!J294</f>
        <v>0</v>
      </c>
      <c r="K294" s="213"/>
      <c r="L294" s="213"/>
      <c r="M294" s="213"/>
      <c r="N294" s="214">
        <f t="shared" si="10"/>
        <v>0</v>
      </c>
    </row>
    <row r="295" spans="1:14" s="181" customFormat="1" ht="12.75">
      <c r="A295" s="156">
        <v>80</v>
      </c>
      <c r="B295" s="212"/>
      <c r="C295" s="201" t="str">
        <f>'ENTRY LIST 2'!C295</f>
        <v>A</v>
      </c>
      <c r="D295" s="201" t="str">
        <f>'ENTRY LIST 2'!D295</f>
        <v>JUNIOR</v>
      </c>
      <c r="E295" s="201">
        <f>'ENTRY LIST 2'!E295</f>
        <v>0</v>
      </c>
      <c r="F295" s="201">
        <f>'ENTRY LIST 2'!F295</f>
        <v>0</v>
      </c>
      <c r="G295" s="201">
        <f>'ENTRY LIST 2'!G295</f>
        <v>0</v>
      </c>
      <c r="H295" s="201">
        <f>'ENTRY LIST 2'!H295</f>
        <v>0</v>
      </c>
      <c r="I295" s="201">
        <f>'ENTRY LIST 2'!I295</f>
        <v>0</v>
      </c>
      <c r="J295" s="201">
        <f>'ENTRY LIST 2'!J295</f>
        <v>0</v>
      </c>
      <c r="K295" s="213"/>
      <c r="L295" s="213"/>
      <c r="M295" s="213"/>
      <c r="N295" s="214">
        <f t="shared" si="10"/>
        <v>0</v>
      </c>
    </row>
    <row r="296" spans="1:14" s="181" customFormat="1" ht="12.75">
      <c r="A296" s="156">
        <v>81</v>
      </c>
      <c r="B296" s="212"/>
      <c r="C296" s="201" t="str">
        <f>'ENTRY LIST 2'!C296</f>
        <v>A</v>
      </c>
      <c r="D296" s="201" t="str">
        <f>'ENTRY LIST 2'!D296</f>
        <v>JUNIOR</v>
      </c>
      <c r="E296" s="201">
        <f>'ENTRY LIST 2'!E296</f>
        <v>0</v>
      </c>
      <c r="F296" s="201">
        <f>'ENTRY LIST 2'!F296</f>
        <v>0</v>
      </c>
      <c r="G296" s="201">
        <f>'ENTRY LIST 2'!G296</f>
        <v>0</v>
      </c>
      <c r="H296" s="201">
        <f>'ENTRY LIST 2'!H296</f>
        <v>0</v>
      </c>
      <c r="I296" s="201">
        <f>'ENTRY LIST 2'!I296</f>
        <v>0</v>
      </c>
      <c r="J296" s="201">
        <f>'ENTRY LIST 2'!J296</f>
        <v>0</v>
      </c>
      <c r="K296" s="213"/>
      <c r="L296" s="213"/>
      <c r="M296" s="213"/>
      <c r="N296" s="214">
        <f t="shared" si="10"/>
        <v>0</v>
      </c>
    </row>
    <row r="297" spans="1:14" s="181" customFormat="1" ht="12.75">
      <c r="A297" s="156">
        <v>82</v>
      </c>
      <c r="B297" s="212"/>
      <c r="C297" s="201" t="str">
        <f>'ENTRY LIST 2'!C297</f>
        <v>A</v>
      </c>
      <c r="D297" s="201" t="str">
        <f>'ENTRY LIST 2'!D297</f>
        <v>JUNIOR</v>
      </c>
      <c r="E297" s="201">
        <f>'ENTRY LIST 2'!E297</f>
        <v>0</v>
      </c>
      <c r="F297" s="201">
        <f>'ENTRY LIST 2'!F297</f>
        <v>0</v>
      </c>
      <c r="G297" s="201">
        <f>'ENTRY LIST 2'!G297</f>
        <v>0</v>
      </c>
      <c r="H297" s="201">
        <f>'ENTRY LIST 2'!H297</f>
        <v>0</v>
      </c>
      <c r="I297" s="201">
        <f>'ENTRY LIST 2'!I297</f>
        <v>0</v>
      </c>
      <c r="J297" s="201">
        <f>'ENTRY LIST 2'!J297</f>
        <v>0</v>
      </c>
      <c r="K297" s="213"/>
      <c r="L297" s="213"/>
      <c r="M297" s="213"/>
      <c r="N297" s="214">
        <f t="shared" si="10"/>
        <v>0</v>
      </c>
    </row>
    <row r="298" spans="1:14" s="181" customFormat="1" ht="12.75">
      <c r="A298" s="156">
        <v>83</v>
      </c>
      <c r="B298" s="212"/>
      <c r="C298" s="201" t="str">
        <f>'ENTRY LIST 2'!C298</f>
        <v>A</v>
      </c>
      <c r="D298" s="201" t="str">
        <f>'ENTRY LIST 2'!D298</f>
        <v>JUNIOR</v>
      </c>
      <c r="E298" s="201">
        <f>'ENTRY LIST 2'!E298</f>
        <v>0</v>
      </c>
      <c r="F298" s="201">
        <f>'ENTRY LIST 2'!F298</f>
        <v>0</v>
      </c>
      <c r="G298" s="201">
        <f>'ENTRY LIST 2'!G298</f>
        <v>0</v>
      </c>
      <c r="H298" s="201">
        <f>'ENTRY LIST 2'!H298</f>
        <v>0</v>
      </c>
      <c r="I298" s="201">
        <f>'ENTRY LIST 2'!I298</f>
        <v>0</v>
      </c>
      <c r="J298" s="201">
        <f>'ENTRY LIST 2'!J298</f>
        <v>0</v>
      </c>
      <c r="K298" s="213"/>
      <c r="L298" s="213"/>
      <c r="M298" s="213"/>
      <c r="N298" s="214">
        <f t="shared" si="10"/>
        <v>0</v>
      </c>
    </row>
    <row r="299" spans="1:14" s="181" customFormat="1" ht="12.75">
      <c r="A299" s="156">
        <v>84</v>
      </c>
      <c r="B299" s="212"/>
      <c r="C299" s="201" t="str">
        <f>'ENTRY LIST 2'!C299</f>
        <v>A</v>
      </c>
      <c r="D299" s="201" t="str">
        <f>'ENTRY LIST 2'!D299</f>
        <v>JUNIOR</v>
      </c>
      <c r="E299" s="201">
        <f>'ENTRY LIST 2'!E299</f>
        <v>0</v>
      </c>
      <c r="F299" s="201">
        <f>'ENTRY LIST 2'!F299</f>
        <v>0</v>
      </c>
      <c r="G299" s="201">
        <f>'ENTRY LIST 2'!G299</f>
        <v>0</v>
      </c>
      <c r="H299" s="201">
        <f>'ENTRY LIST 2'!H299</f>
        <v>0</v>
      </c>
      <c r="I299" s="201">
        <f>'ENTRY LIST 2'!I299</f>
        <v>0</v>
      </c>
      <c r="J299" s="201">
        <f>'ENTRY LIST 2'!J299</f>
        <v>0</v>
      </c>
      <c r="K299" s="213"/>
      <c r="L299" s="213"/>
      <c r="M299" s="213"/>
      <c r="N299" s="214">
        <f t="shared" si="10"/>
        <v>0</v>
      </c>
    </row>
    <row r="300" spans="1:14" s="181" customFormat="1" ht="12.75">
      <c r="A300" s="156">
        <v>85</v>
      </c>
      <c r="B300" s="212"/>
      <c r="C300" s="201" t="str">
        <f>'ENTRY LIST 2'!C300</f>
        <v>A</v>
      </c>
      <c r="D300" s="201" t="str">
        <f>'ENTRY LIST 2'!D300</f>
        <v>JUNIOR</v>
      </c>
      <c r="E300" s="201">
        <f>'ENTRY LIST 2'!E300</f>
        <v>0</v>
      </c>
      <c r="F300" s="201">
        <f>'ENTRY LIST 2'!F300</f>
        <v>0</v>
      </c>
      <c r="G300" s="201">
        <f>'ENTRY LIST 2'!G300</f>
        <v>0</v>
      </c>
      <c r="H300" s="201">
        <f>'ENTRY LIST 2'!H300</f>
        <v>0</v>
      </c>
      <c r="I300" s="201">
        <f>'ENTRY LIST 2'!I300</f>
        <v>0</v>
      </c>
      <c r="J300" s="201">
        <f>'ENTRY LIST 2'!J300</f>
        <v>0</v>
      </c>
      <c r="K300" s="213"/>
      <c r="L300" s="213"/>
      <c r="M300" s="213"/>
      <c r="N300" s="214">
        <f t="shared" si="10"/>
        <v>0</v>
      </c>
    </row>
    <row r="301" spans="1:14" s="181" customFormat="1" ht="12.75">
      <c r="A301" s="156">
        <v>86</v>
      </c>
      <c r="B301" s="212"/>
      <c r="C301" s="201" t="str">
        <f>'ENTRY LIST 2'!C301</f>
        <v>A</v>
      </c>
      <c r="D301" s="201" t="str">
        <f>'ENTRY LIST 2'!D301</f>
        <v>JUNIOR</v>
      </c>
      <c r="E301" s="201">
        <f>'ENTRY LIST 2'!E301</f>
        <v>0</v>
      </c>
      <c r="F301" s="201">
        <f>'ENTRY LIST 2'!F301</f>
        <v>0</v>
      </c>
      <c r="G301" s="201">
        <f>'ENTRY LIST 2'!G301</f>
        <v>0</v>
      </c>
      <c r="H301" s="201">
        <f>'ENTRY LIST 2'!H301</f>
        <v>0</v>
      </c>
      <c r="I301" s="201">
        <f>'ENTRY LIST 2'!I301</f>
        <v>0</v>
      </c>
      <c r="J301" s="201">
        <f>'ENTRY LIST 2'!J301</f>
        <v>0</v>
      </c>
      <c r="K301" s="213"/>
      <c r="L301" s="213"/>
      <c r="M301" s="213"/>
      <c r="N301" s="214">
        <f t="shared" si="10"/>
        <v>0</v>
      </c>
    </row>
    <row r="302" spans="1:14" s="181" customFormat="1" ht="12.75">
      <c r="A302" s="156">
        <v>87</v>
      </c>
      <c r="B302" s="212"/>
      <c r="C302" s="201" t="str">
        <f>'ENTRY LIST 2'!C302</f>
        <v>A</v>
      </c>
      <c r="D302" s="201" t="str">
        <f>'ENTRY LIST 2'!D302</f>
        <v>JUNIOR</v>
      </c>
      <c r="E302" s="201">
        <f>'ENTRY LIST 2'!E302</f>
        <v>0</v>
      </c>
      <c r="F302" s="201">
        <f>'ENTRY LIST 2'!F302</f>
        <v>0</v>
      </c>
      <c r="G302" s="201">
        <f>'ENTRY LIST 2'!G302</f>
        <v>0</v>
      </c>
      <c r="H302" s="201">
        <f>'ENTRY LIST 2'!H302</f>
        <v>0</v>
      </c>
      <c r="I302" s="201">
        <f>'ENTRY LIST 2'!I302</f>
        <v>0</v>
      </c>
      <c r="J302" s="201">
        <f>'ENTRY LIST 2'!J302</f>
        <v>0</v>
      </c>
      <c r="K302" s="213"/>
      <c r="L302" s="213"/>
      <c r="M302" s="213"/>
      <c r="N302" s="214">
        <f t="shared" si="10"/>
        <v>0</v>
      </c>
    </row>
    <row r="303" spans="1:14" s="181" customFormat="1" ht="12.75">
      <c r="A303" s="156">
        <v>88</v>
      </c>
      <c r="B303" s="212"/>
      <c r="C303" s="201" t="str">
        <f>'ENTRY LIST 2'!C303</f>
        <v>A</v>
      </c>
      <c r="D303" s="201" t="str">
        <f>'ENTRY LIST 2'!D303</f>
        <v>JUNIOR</v>
      </c>
      <c r="E303" s="201">
        <f>'ENTRY LIST 2'!E303</f>
        <v>0</v>
      </c>
      <c r="F303" s="201">
        <f>'ENTRY LIST 2'!F303</f>
        <v>0</v>
      </c>
      <c r="G303" s="201">
        <f>'ENTRY LIST 2'!G303</f>
        <v>0</v>
      </c>
      <c r="H303" s="201">
        <f>'ENTRY LIST 2'!H303</f>
        <v>0</v>
      </c>
      <c r="I303" s="201">
        <f>'ENTRY LIST 2'!I303</f>
        <v>0</v>
      </c>
      <c r="J303" s="201">
        <f>'ENTRY LIST 2'!J303</f>
        <v>0</v>
      </c>
      <c r="K303" s="213"/>
      <c r="L303" s="213"/>
      <c r="M303" s="213"/>
      <c r="N303" s="214">
        <f t="shared" si="10"/>
        <v>0</v>
      </c>
    </row>
    <row r="304" spans="1:14" s="181" customFormat="1" ht="12.75">
      <c r="A304" s="156">
        <v>89</v>
      </c>
      <c r="B304" s="212"/>
      <c r="C304" s="201" t="str">
        <f>'ENTRY LIST 2'!C304</f>
        <v>A</v>
      </c>
      <c r="D304" s="201" t="str">
        <f>'ENTRY LIST 2'!D304</f>
        <v>JUNIOR</v>
      </c>
      <c r="E304" s="201">
        <f>'ENTRY LIST 2'!E304</f>
        <v>0</v>
      </c>
      <c r="F304" s="201">
        <f>'ENTRY LIST 2'!F304</f>
        <v>0</v>
      </c>
      <c r="G304" s="201">
        <f>'ENTRY LIST 2'!G304</f>
        <v>0</v>
      </c>
      <c r="H304" s="201">
        <f>'ENTRY LIST 2'!H304</f>
        <v>0</v>
      </c>
      <c r="I304" s="201">
        <f>'ENTRY LIST 2'!I304</f>
        <v>0</v>
      </c>
      <c r="J304" s="201">
        <f>'ENTRY LIST 2'!J304</f>
        <v>0</v>
      </c>
      <c r="K304" s="213"/>
      <c r="L304" s="213"/>
      <c r="M304" s="213"/>
      <c r="N304" s="214">
        <f t="shared" si="10"/>
        <v>0</v>
      </c>
    </row>
    <row r="305" spans="1:14" s="181" customFormat="1" ht="12.75">
      <c r="A305" s="156">
        <v>90</v>
      </c>
      <c r="B305" s="212"/>
      <c r="C305" s="201" t="str">
        <f>'ENTRY LIST 2'!C305</f>
        <v>A</v>
      </c>
      <c r="D305" s="201" t="str">
        <f>'ENTRY LIST 2'!D305</f>
        <v>JUNIOR</v>
      </c>
      <c r="E305" s="201">
        <f>'ENTRY LIST 2'!E305</f>
        <v>0</v>
      </c>
      <c r="F305" s="201">
        <f>'ENTRY LIST 2'!F305</f>
        <v>0</v>
      </c>
      <c r="G305" s="201">
        <f>'ENTRY LIST 2'!G305</f>
        <v>0</v>
      </c>
      <c r="H305" s="201">
        <f>'ENTRY LIST 2'!H305</f>
        <v>0</v>
      </c>
      <c r="I305" s="201">
        <f>'ENTRY LIST 2'!I305</f>
        <v>0</v>
      </c>
      <c r="J305" s="201">
        <f>'ENTRY LIST 2'!J305</f>
        <v>0</v>
      </c>
      <c r="K305" s="213"/>
      <c r="L305" s="213"/>
      <c r="M305" s="213"/>
      <c r="N305" s="214">
        <f t="shared" si="10"/>
        <v>0</v>
      </c>
    </row>
    <row r="306" spans="1:14" s="181" customFormat="1" ht="12.75">
      <c r="A306" s="156">
        <v>91</v>
      </c>
      <c r="B306" s="212"/>
      <c r="C306" s="201" t="str">
        <f>'ENTRY LIST 2'!C306</f>
        <v>A</v>
      </c>
      <c r="D306" s="201" t="str">
        <f>'ENTRY LIST 2'!D306</f>
        <v>JUNIOR</v>
      </c>
      <c r="E306" s="201">
        <f>'ENTRY LIST 2'!E306</f>
        <v>0</v>
      </c>
      <c r="F306" s="201">
        <f>'ENTRY LIST 2'!F306</f>
        <v>0</v>
      </c>
      <c r="G306" s="201">
        <f>'ENTRY LIST 2'!G306</f>
        <v>0</v>
      </c>
      <c r="H306" s="201">
        <f>'ENTRY LIST 2'!H306</f>
        <v>0</v>
      </c>
      <c r="I306" s="201">
        <f>'ENTRY LIST 2'!I306</f>
        <v>0</v>
      </c>
      <c r="J306" s="201">
        <f>'ENTRY LIST 2'!J306</f>
        <v>0</v>
      </c>
      <c r="K306" s="213"/>
      <c r="L306" s="213"/>
      <c r="M306" s="213"/>
      <c r="N306" s="214">
        <f t="shared" si="10"/>
        <v>0</v>
      </c>
    </row>
    <row r="307" spans="1:14" s="181" customFormat="1" ht="12.75">
      <c r="A307" s="156">
        <v>92</v>
      </c>
      <c r="B307" s="212"/>
      <c r="C307" s="201" t="str">
        <f>'ENTRY LIST 2'!C307</f>
        <v>A</v>
      </c>
      <c r="D307" s="201" t="str">
        <f>'ENTRY LIST 2'!D307</f>
        <v>JUNIOR</v>
      </c>
      <c r="E307" s="201">
        <f>'ENTRY LIST 2'!E307</f>
        <v>0</v>
      </c>
      <c r="F307" s="201">
        <f>'ENTRY LIST 2'!F307</f>
        <v>0</v>
      </c>
      <c r="G307" s="201">
        <f>'ENTRY LIST 2'!G307</f>
        <v>0</v>
      </c>
      <c r="H307" s="201">
        <f>'ENTRY LIST 2'!H307</f>
        <v>0</v>
      </c>
      <c r="I307" s="201">
        <f>'ENTRY LIST 2'!I307</f>
        <v>0</v>
      </c>
      <c r="J307" s="201">
        <f>'ENTRY LIST 2'!J307</f>
        <v>0</v>
      </c>
      <c r="K307" s="213"/>
      <c r="L307" s="213"/>
      <c r="M307" s="213"/>
      <c r="N307" s="214">
        <f t="shared" si="10"/>
        <v>0</v>
      </c>
    </row>
    <row r="308" spans="1:14" s="181" customFormat="1" ht="12.75">
      <c r="A308" s="156">
        <v>93</v>
      </c>
      <c r="B308" s="212"/>
      <c r="C308" s="201" t="str">
        <f>'ENTRY LIST 2'!C308</f>
        <v>A</v>
      </c>
      <c r="D308" s="201" t="str">
        <f>'ENTRY LIST 2'!D308</f>
        <v>JUNIOR</v>
      </c>
      <c r="E308" s="201">
        <f>'ENTRY LIST 2'!E308</f>
        <v>0</v>
      </c>
      <c r="F308" s="201">
        <f>'ENTRY LIST 2'!F308</f>
        <v>0</v>
      </c>
      <c r="G308" s="201">
        <f>'ENTRY LIST 2'!G308</f>
        <v>0</v>
      </c>
      <c r="H308" s="201">
        <f>'ENTRY LIST 2'!H308</f>
        <v>0</v>
      </c>
      <c r="I308" s="201">
        <f>'ENTRY LIST 2'!I308</f>
        <v>0</v>
      </c>
      <c r="J308" s="201">
        <f>'ENTRY LIST 2'!J308</f>
        <v>0</v>
      </c>
      <c r="K308" s="213"/>
      <c r="L308" s="213"/>
      <c r="M308" s="213"/>
      <c r="N308" s="214">
        <f t="shared" si="10"/>
        <v>0</v>
      </c>
    </row>
    <row r="309" spans="1:14" s="181" customFormat="1" ht="12.75">
      <c r="A309" s="156">
        <v>94</v>
      </c>
      <c r="B309" s="212"/>
      <c r="C309" s="201" t="str">
        <f>'ENTRY LIST 2'!C309</f>
        <v>A</v>
      </c>
      <c r="D309" s="201" t="str">
        <f>'ENTRY LIST 2'!D309</f>
        <v>JUNIOR</v>
      </c>
      <c r="E309" s="201">
        <f>'ENTRY LIST 2'!E309</f>
        <v>0</v>
      </c>
      <c r="F309" s="201">
        <f>'ENTRY LIST 2'!F309</f>
        <v>0</v>
      </c>
      <c r="G309" s="201">
        <f>'ENTRY LIST 2'!G309</f>
        <v>0</v>
      </c>
      <c r="H309" s="201">
        <f>'ENTRY LIST 2'!H309</f>
        <v>0</v>
      </c>
      <c r="I309" s="201">
        <f>'ENTRY LIST 2'!I309</f>
        <v>0</v>
      </c>
      <c r="J309" s="201">
        <f>'ENTRY LIST 2'!J309</f>
        <v>0</v>
      </c>
      <c r="K309" s="213"/>
      <c r="L309" s="213"/>
      <c r="M309" s="213"/>
      <c r="N309" s="214">
        <f t="shared" si="10"/>
        <v>0</v>
      </c>
    </row>
    <row r="310" spans="1:14" s="181" customFormat="1" ht="12.75">
      <c r="A310" s="156">
        <v>95</v>
      </c>
      <c r="B310" s="212"/>
      <c r="C310" s="201" t="str">
        <f>'ENTRY LIST 2'!C310</f>
        <v>A</v>
      </c>
      <c r="D310" s="201" t="str">
        <f>'ENTRY LIST 2'!D310</f>
        <v>JUNIOR</v>
      </c>
      <c r="E310" s="201">
        <f>'ENTRY LIST 2'!E310</f>
        <v>0</v>
      </c>
      <c r="F310" s="201">
        <f>'ENTRY LIST 2'!F310</f>
        <v>0</v>
      </c>
      <c r="G310" s="201">
        <f>'ENTRY LIST 2'!G310</f>
        <v>0</v>
      </c>
      <c r="H310" s="201">
        <f>'ENTRY LIST 2'!H310</f>
        <v>0</v>
      </c>
      <c r="I310" s="201">
        <f>'ENTRY LIST 2'!I310</f>
        <v>0</v>
      </c>
      <c r="J310" s="201">
        <f>'ENTRY LIST 2'!J310</f>
        <v>0</v>
      </c>
      <c r="K310" s="213"/>
      <c r="L310" s="213"/>
      <c r="M310" s="213"/>
      <c r="N310" s="214">
        <f t="shared" si="10"/>
        <v>0</v>
      </c>
    </row>
    <row r="311" spans="1:14" s="181" customFormat="1" ht="12.75">
      <c r="A311" s="156">
        <v>96</v>
      </c>
      <c r="B311" s="212"/>
      <c r="C311" s="201" t="str">
        <f>'ENTRY LIST 2'!C311</f>
        <v>A</v>
      </c>
      <c r="D311" s="201" t="str">
        <f>'ENTRY LIST 2'!D311</f>
        <v>JUNIOR</v>
      </c>
      <c r="E311" s="201">
        <f>'ENTRY LIST 2'!E311</f>
        <v>0</v>
      </c>
      <c r="F311" s="201">
        <f>'ENTRY LIST 2'!F311</f>
        <v>0</v>
      </c>
      <c r="G311" s="201">
        <f>'ENTRY LIST 2'!G311</f>
        <v>0</v>
      </c>
      <c r="H311" s="201">
        <f>'ENTRY LIST 2'!H311</f>
        <v>0</v>
      </c>
      <c r="I311" s="201">
        <f>'ENTRY LIST 2'!I311</f>
        <v>0</v>
      </c>
      <c r="J311" s="201">
        <f>'ENTRY LIST 2'!J311</f>
        <v>0</v>
      </c>
      <c r="K311" s="213"/>
      <c r="L311" s="213"/>
      <c r="M311" s="213"/>
      <c r="N311" s="214">
        <f t="shared" si="10"/>
        <v>0</v>
      </c>
    </row>
    <row r="312" spans="1:14" s="181" customFormat="1" ht="12.75">
      <c r="A312" s="156">
        <v>97</v>
      </c>
      <c r="B312" s="212"/>
      <c r="C312" s="201" t="str">
        <f>'ENTRY LIST 2'!C312</f>
        <v>A</v>
      </c>
      <c r="D312" s="201" t="str">
        <f>'ENTRY LIST 2'!D312</f>
        <v>JUNIOR</v>
      </c>
      <c r="E312" s="201">
        <f>'ENTRY LIST 2'!E312</f>
        <v>0</v>
      </c>
      <c r="F312" s="201">
        <f>'ENTRY LIST 2'!F312</f>
        <v>0</v>
      </c>
      <c r="G312" s="201">
        <f>'ENTRY LIST 2'!G312</f>
        <v>0</v>
      </c>
      <c r="H312" s="201">
        <f>'ENTRY LIST 2'!H312</f>
        <v>0</v>
      </c>
      <c r="I312" s="201">
        <f>'ENTRY LIST 2'!I312</f>
        <v>0</v>
      </c>
      <c r="J312" s="201">
        <f>'ENTRY LIST 2'!J312</f>
        <v>0</v>
      </c>
      <c r="K312" s="213"/>
      <c r="L312" s="213"/>
      <c r="M312" s="213"/>
      <c r="N312" s="214">
        <f>SUM(K312:M312)</f>
        <v>0</v>
      </c>
    </row>
    <row r="313" spans="1:14" s="181" customFormat="1" ht="12.75">
      <c r="A313" s="156">
        <v>98</v>
      </c>
      <c r="B313" s="212"/>
      <c r="C313" s="201" t="str">
        <f>'ENTRY LIST 2'!C313</f>
        <v>A</v>
      </c>
      <c r="D313" s="201" t="str">
        <f>'ENTRY LIST 2'!D313</f>
        <v>JUNIOR</v>
      </c>
      <c r="E313" s="201">
        <f>'ENTRY LIST 2'!E313</f>
        <v>0</v>
      </c>
      <c r="F313" s="201">
        <f>'ENTRY LIST 2'!F313</f>
        <v>0</v>
      </c>
      <c r="G313" s="201">
        <f>'ENTRY LIST 2'!G313</f>
        <v>0</v>
      </c>
      <c r="H313" s="201">
        <f>'ENTRY LIST 2'!H313</f>
        <v>0</v>
      </c>
      <c r="I313" s="201">
        <f>'ENTRY LIST 2'!I313</f>
        <v>0</v>
      </c>
      <c r="J313" s="201">
        <f>'ENTRY LIST 2'!J313</f>
        <v>0</v>
      </c>
      <c r="K313" s="213"/>
      <c r="L313" s="213"/>
      <c r="M313" s="213"/>
      <c r="N313" s="214">
        <f>SUM(K313:M313)</f>
        <v>0</v>
      </c>
    </row>
    <row r="314" spans="1:14" s="181" customFormat="1" ht="12.75">
      <c r="A314" s="156">
        <v>99</v>
      </c>
      <c r="B314" s="212"/>
      <c r="C314" s="201" t="str">
        <f>'ENTRY LIST 2'!C314</f>
        <v>A</v>
      </c>
      <c r="D314" s="201" t="str">
        <f>'ENTRY LIST 2'!D314</f>
        <v>JUNIOR</v>
      </c>
      <c r="E314" s="201">
        <f>'ENTRY LIST 2'!E314</f>
        <v>0</v>
      </c>
      <c r="F314" s="201">
        <f>'ENTRY LIST 2'!F314</f>
        <v>0</v>
      </c>
      <c r="G314" s="201">
        <f>'ENTRY LIST 2'!G314</f>
        <v>0</v>
      </c>
      <c r="H314" s="201">
        <f>'ENTRY LIST 2'!H314</f>
        <v>0</v>
      </c>
      <c r="I314" s="201">
        <f>'ENTRY LIST 2'!I314</f>
        <v>0</v>
      </c>
      <c r="J314" s="201">
        <f>'ENTRY LIST 2'!J314</f>
        <v>0</v>
      </c>
      <c r="K314" s="213"/>
      <c r="L314" s="213"/>
      <c r="M314" s="213"/>
      <c r="N314" s="214">
        <f>SUM(K314:M314)</f>
        <v>0</v>
      </c>
    </row>
    <row r="315" spans="1:14" s="181" customFormat="1" ht="12.75">
      <c r="A315" s="156">
        <v>100</v>
      </c>
      <c r="B315" s="212"/>
      <c r="C315" s="201" t="str">
        <f>'ENTRY LIST 2'!C315</f>
        <v>A</v>
      </c>
      <c r="D315" s="201" t="str">
        <f>'ENTRY LIST 2'!D315</f>
        <v>JUNIOR</v>
      </c>
      <c r="E315" s="201">
        <f>'ENTRY LIST 2'!E315</f>
        <v>0</v>
      </c>
      <c r="F315" s="201">
        <f>'ENTRY LIST 2'!F315</f>
        <v>0</v>
      </c>
      <c r="G315" s="201">
        <f>'ENTRY LIST 2'!G315</f>
        <v>0</v>
      </c>
      <c r="H315" s="201">
        <f>'ENTRY LIST 2'!H315</f>
        <v>0</v>
      </c>
      <c r="I315" s="201">
        <f>'ENTRY LIST 2'!I315</f>
        <v>0</v>
      </c>
      <c r="J315" s="201">
        <f>'ENTRY LIST 2'!J315</f>
        <v>0</v>
      </c>
      <c r="K315" s="213"/>
      <c r="L315" s="213"/>
      <c r="M315" s="213"/>
      <c r="N315" s="214">
        <f>SUM(K315:M315)</f>
        <v>0</v>
      </c>
    </row>
    <row r="316" spans="2:14" s="181" customFormat="1" ht="12.75">
      <c r="B316" s="215" t="s">
        <v>180</v>
      </c>
      <c r="C316" s="186"/>
      <c r="D316" s="186"/>
      <c r="E316" s="186"/>
      <c r="F316" s="192"/>
      <c r="G316" s="186"/>
      <c r="H316" s="186"/>
      <c r="I316" s="186"/>
      <c r="J316" s="186"/>
      <c r="K316" s="188"/>
      <c r="L316" s="188"/>
      <c r="M316" s="188"/>
      <c r="N316" s="209"/>
    </row>
    <row r="317" spans="1:14" s="181" customFormat="1" ht="16.5" customHeight="1">
      <c r="A317" s="156" t="s">
        <v>164</v>
      </c>
      <c r="B317" s="198" t="s">
        <v>43</v>
      </c>
      <c r="C317" s="180" t="s">
        <v>176</v>
      </c>
      <c r="D317" s="180" t="s">
        <v>177</v>
      </c>
      <c r="E317" s="210" t="s">
        <v>62</v>
      </c>
      <c r="F317" s="210" t="s">
        <v>45</v>
      </c>
      <c r="G317" s="180" t="s">
        <v>46</v>
      </c>
      <c r="H317" s="180" t="s">
        <v>146</v>
      </c>
      <c r="I317" s="210" t="s">
        <v>47</v>
      </c>
      <c r="J317" s="180" t="s">
        <v>204</v>
      </c>
      <c r="K317" s="198" t="s">
        <v>178</v>
      </c>
      <c r="L317" s="198" t="s">
        <v>258</v>
      </c>
      <c r="M317" s="198" t="s">
        <v>835</v>
      </c>
      <c r="N317" s="211" t="s">
        <v>56</v>
      </c>
    </row>
    <row r="318" spans="1:14" s="181" customFormat="1" ht="12.75">
      <c r="A318" s="156">
        <v>1</v>
      </c>
      <c r="B318" s="212"/>
      <c r="C318" s="201" t="str">
        <f>'ENTRY LIST 2'!C318</f>
        <v>A</v>
      </c>
      <c r="D318" s="201" t="str">
        <f>'ENTRY LIST 2'!D318</f>
        <v>SENIOR</v>
      </c>
      <c r="E318" s="201" t="str">
        <f>'ENTRY LIST 2'!E318</f>
        <v>FERNANDEZ HOURDIN</v>
      </c>
      <c r="F318" s="201" t="str">
        <f>'ENTRY LIST 2'!F318</f>
        <v>Yann</v>
      </c>
      <c r="G318" s="201" t="str">
        <f>'ENTRY LIST 2'!G318</f>
        <v>ANDORRA</v>
      </c>
      <c r="H318" s="201">
        <f>'ENTRY LIST 2'!H318</f>
        <v>1992</v>
      </c>
      <c r="I318" s="201" t="str">
        <f>'ENTRY LIST 2'!I318</f>
        <v>376-00002</v>
      </c>
      <c r="J318" s="201" t="str">
        <f>'ENTRY LIST 2'!J318</f>
        <v>tms/20"</v>
      </c>
      <c r="K318" s="213"/>
      <c r="L318" s="213"/>
      <c r="M318" s="213"/>
      <c r="N318" s="214">
        <f aca="true" t="shared" si="11" ref="N318:N349">SUM(K318:M318)</f>
        <v>0</v>
      </c>
    </row>
    <row r="319" spans="1:14" s="181" customFormat="1" ht="12.75">
      <c r="A319" s="156">
        <v>2</v>
      </c>
      <c r="B319" s="212"/>
      <c r="C319" s="201" t="str">
        <f>'ENTRY LIST 2'!C319</f>
        <v>A</v>
      </c>
      <c r="D319" s="201" t="str">
        <f>'ENTRY LIST 2'!D319</f>
        <v>SENIOR</v>
      </c>
      <c r="E319" s="201" t="str">
        <f>'ENTRY LIST 2'!E319</f>
        <v>MEDRANO RODRIGO</v>
      </c>
      <c r="F319" s="201" t="str">
        <f>'ENTRY LIST 2'!F319</f>
        <v>Xus</v>
      </c>
      <c r="G319" s="201" t="str">
        <f>'ENTRY LIST 2'!G319</f>
        <v>ANDORRA</v>
      </c>
      <c r="H319" s="201">
        <f>'ENTRY LIST 2'!H319</f>
        <v>1991</v>
      </c>
      <c r="I319" s="201" t="str">
        <f>'ENTRY LIST 2'!I319</f>
        <v>376-00003</v>
      </c>
      <c r="J319" s="201" t="str">
        <f>'ENTRY LIST 2'!J319</f>
        <v>Monty/26"</v>
      </c>
      <c r="K319" s="213"/>
      <c r="L319" s="213"/>
      <c r="M319" s="213"/>
      <c r="N319" s="214">
        <f t="shared" si="11"/>
        <v>0</v>
      </c>
    </row>
    <row r="320" spans="1:14" s="181" customFormat="1" ht="12.75">
      <c r="A320" s="156">
        <v>3</v>
      </c>
      <c r="B320" s="212"/>
      <c r="C320" s="201" t="str">
        <f>'ENTRY LIST 2'!C320</f>
        <v>A</v>
      </c>
      <c r="D320" s="201" t="str">
        <f>'ENTRY LIST 2'!D320</f>
        <v>SENIOR</v>
      </c>
      <c r="E320" s="201" t="str">
        <f>'ENTRY LIST 2'!E320</f>
        <v>MAXIME</v>
      </c>
      <c r="F320" s="201" t="str">
        <f>'ENTRY LIST 2'!F320</f>
        <v>Timellini</v>
      </c>
      <c r="G320" s="201" t="str">
        <f>'ENTRY LIST 2'!G320</f>
        <v>BELGIUM</v>
      </c>
      <c r="H320" s="201">
        <f>'ENTRY LIST 2'!H320</f>
        <v>1986</v>
      </c>
      <c r="I320" s="201" t="str">
        <f>'ENTRY LIST 2'!I320</f>
        <v>032-08037</v>
      </c>
      <c r="J320" s="201" t="str">
        <f>'ENTRY LIST 2'!J320</f>
        <v>Koxx/26"</v>
      </c>
      <c r="K320" s="213"/>
      <c r="L320" s="213"/>
      <c r="M320" s="213"/>
      <c r="N320" s="214">
        <f t="shared" si="11"/>
        <v>0</v>
      </c>
    </row>
    <row r="321" spans="1:14" s="181" customFormat="1" ht="12.75">
      <c r="A321" s="156">
        <v>4</v>
      </c>
      <c r="B321" s="212"/>
      <c r="C321" s="201" t="str">
        <f>'ENTRY LIST 2'!C321</f>
        <v>A</v>
      </c>
      <c r="D321" s="201" t="str">
        <f>'ENTRY LIST 2'!D321</f>
        <v>SENIOR</v>
      </c>
      <c r="E321" s="201" t="str">
        <f>'ENTRY LIST 2'!E321</f>
        <v>RODRIGUE</v>
      </c>
      <c r="F321" s="201" t="str">
        <f>'ENTRY LIST 2'!F321</f>
        <v>Timellini</v>
      </c>
      <c r="G321" s="201" t="str">
        <f>'ENTRY LIST 2'!G321</f>
        <v>BELGIUM</v>
      </c>
      <c r="H321" s="201">
        <f>'ENTRY LIST 2'!H321</f>
        <v>1991</v>
      </c>
      <c r="I321" s="201" t="str">
        <f>'ENTRY LIST 2'!I321</f>
        <v>032-08038</v>
      </c>
      <c r="J321" s="201" t="str">
        <f>'ENTRY LIST 2'!J321</f>
        <v>Koxx/26"</v>
      </c>
      <c r="K321" s="213"/>
      <c r="L321" s="213"/>
      <c r="M321" s="213"/>
      <c r="N321" s="214">
        <f t="shared" si="11"/>
        <v>0</v>
      </c>
    </row>
    <row r="322" spans="1:14" s="181" customFormat="1" ht="12.75">
      <c r="A322" s="156">
        <v>5</v>
      </c>
      <c r="B322" s="212"/>
      <c r="C322" s="201" t="str">
        <f>'ENTRY LIST 2'!C322</f>
        <v>A</v>
      </c>
      <c r="D322" s="201" t="str">
        <f>'ENTRY LIST 2'!D322</f>
        <v>SENIOR</v>
      </c>
      <c r="E322" s="201" t="str">
        <f>'ENTRY LIST 2'!E322</f>
        <v>GIL</v>
      </c>
      <c r="F322" s="201" t="str">
        <f>'ENTRY LIST 2'!F322</f>
        <v>Alkema</v>
      </c>
      <c r="G322" s="201" t="str">
        <f>'ENTRY LIST 2'!G322</f>
        <v>BELGIUM</v>
      </c>
      <c r="H322" s="201">
        <f>'ENTRY LIST 2'!H322</f>
        <v>1991</v>
      </c>
      <c r="I322" s="201" t="str">
        <f>'ENTRY LIST 2'!I322</f>
        <v>032-08039</v>
      </c>
      <c r="J322" s="201" t="str">
        <f>'ENTRY LIST 2'!J322</f>
        <v>Koxx/26"</v>
      </c>
      <c r="K322" s="213"/>
      <c r="L322" s="213"/>
      <c r="M322" s="213"/>
      <c r="N322" s="214">
        <f t="shared" si="11"/>
        <v>0</v>
      </c>
    </row>
    <row r="323" spans="1:14" s="181" customFormat="1" ht="12.75">
      <c r="A323" s="156">
        <v>6</v>
      </c>
      <c r="B323" s="212"/>
      <c r="C323" s="201" t="str">
        <f>'ENTRY LIST 2'!C323</f>
        <v>A</v>
      </c>
      <c r="D323" s="201" t="str">
        <f>'ENTRY LIST 2'!D323</f>
        <v>SENIOR</v>
      </c>
      <c r="E323" s="201" t="str">
        <f>'ENTRY LIST 2'!E323</f>
        <v>ESCUDERO CARRERA</v>
      </c>
      <c r="F323" s="201" t="str">
        <f>'ENTRY LIST 2'!F323</f>
        <v>Ferran</v>
      </c>
      <c r="G323" s="201" t="str">
        <f>'ENTRY LIST 2'!G323</f>
        <v>CATALONIA</v>
      </c>
      <c r="H323" s="201">
        <f>'ENTRY LIST 2'!H323</f>
        <v>1988</v>
      </c>
      <c r="I323" s="201" t="str">
        <f>'ENTRY LIST 2'!I323</f>
        <v>034-08411</v>
      </c>
      <c r="J323" s="201" t="str">
        <f>'ENTRY LIST 2'!J323</f>
        <v>Rockman/20"</v>
      </c>
      <c r="K323" s="213"/>
      <c r="L323" s="213"/>
      <c r="M323" s="213"/>
      <c r="N323" s="214">
        <f t="shared" si="11"/>
        <v>0</v>
      </c>
    </row>
    <row r="324" spans="1:14" s="181" customFormat="1" ht="12.75">
      <c r="A324" s="156">
        <v>7</v>
      </c>
      <c r="B324" s="212"/>
      <c r="C324" s="201" t="str">
        <f>'ENTRY LIST 2'!C324</f>
        <v>A</v>
      </c>
      <c r="D324" s="201" t="str">
        <f>'ENTRY LIST 2'!D324</f>
        <v>SENIOR</v>
      </c>
      <c r="E324" s="201" t="str">
        <f>'ENTRY LIST 2'!E324</f>
        <v>TIBAU ROURA</v>
      </c>
      <c r="F324" s="201" t="str">
        <f>'ENTRY LIST 2'!F324</f>
        <v>Rafael</v>
      </c>
      <c r="G324" s="201" t="str">
        <f>'ENTRY LIST 2'!G324</f>
        <v>CATALONIA</v>
      </c>
      <c r="H324" s="201">
        <f>'ENTRY LIST 2'!H324</f>
        <v>1992</v>
      </c>
      <c r="I324" s="201" t="str">
        <f>'ENTRY LIST 2'!I324</f>
        <v>034-08483</v>
      </c>
      <c r="J324" s="201" t="str">
        <f>'ENTRY LIST 2'!J324</f>
        <v>Monty/26"</v>
      </c>
      <c r="K324" s="213"/>
      <c r="L324" s="213"/>
      <c r="M324" s="213"/>
      <c r="N324" s="214">
        <f t="shared" si="11"/>
        <v>0</v>
      </c>
    </row>
    <row r="325" spans="1:14" s="181" customFormat="1" ht="12.75">
      <c r="A325" s="156">
        <v>8</v>
      </c>
      <c r="B325" s="212"/>
      <c r="C325" s="201" t="str">
        <f>'ENTRY LIST 2'!C325</f>
        <v>A</v>
      </c>
      <c r="D325" s="201" t="str">
        <f>'ENTRY LIST 2'!D325</f>
        <v>SENIOR</v>
      </c>
      <c r="E325" s="201" t="str">
        <f>'ENTRY LIST 2'!E325</f>
        <v>FIGUERAS VINAS</v>
      </c>
      <c r="F325" s="201" t="str">
        <f>'ENTRY LIST 2'!F325</f>
        <v>Juan </v>
      </c>
      <c r="G325" s="201" t="str">
        <f>'ENTRY LIST 2'!G325</f>
        <v>CATALONIA</v>
      </c>
      <c r="H325" s="201">
        <f>'ENTRY LIST 2'!H325</f>
        <v>1991</v>
      </c>
      <c r="I325" s="201" t="str">
        <f>'ENTRY LIST 2'!I325</f>
        <v>034-08501</v>
      </c>
      <c r="J325" s="201" t="str">
        <f>'ENTRY LIST 2'!J325</f>
        <v>Monty/26"</v>
      </c>
      <c r="K325" s="213"/>
      <c r="L325" s="213"/>
      <c r="M325" s="213"/>
      <c r="N325" s="214">
        <f t="shared" si="11"/>
        <v>0</v>
      </c>
    </row>
    <row r="326" spans="1:14" s="181" customFormat="1" ht="12.75">
      <c r="A326" s="156">
        <v>9</v>
      </c>
      <c r="B326" s="212"/>
      <c r="C326" s="201" t="str">
        <f>'ENTRY LIST 2'!C326</f>
        <v>A</v>
      </c>
      <c r="D326" s="201" t="str">
        <f>'ENTRY LIST 2'!D326</f>
        <v>SENIOR</v>
      </c>
      <c r="E326" s="201" t="str">
        <f>'ENTRY LIST 2'!E326</f>
        <v>GRANOLLERS RELATS</v>
      </c>
      <c r="F326" s="201" t="str">
        <f>'ENTRY LIST 2'!F326</f>
        <v>Ferran </v>
      </c>
      <c r="G326" s="201" t="str">
        <f>'ENTRY LIST 2'!G326</f>
        <v>CATALONIA</v>
      </c>
      <c r="H326" s="201">
        <f>'ENTRY LIST 2'!H326</f>
        <v>1992</v>
      </c>
      <c r="I326" s="201" t="str">
        <f>'ENTRY LIST 2'!I326</f>
        <v>034-08366</v>
      </c>
      <c r="J326" s="201" t="str">
        <f>'ENTRY LIST 2'!J326</f>
        <v>Monty/20"</v>
      </c>
      <c r="K326" s="213"/>
      <c r="L326" s="213"/>
      <c r="M326" s="213"/>
      <c r="N326" s="214">
        <f t="shared" si="11"/>
        <v>0</v>
      </c>
    </row>
    <row r="327" spans="1:14" s="181" customFormat="1" ht="12.75">
      <c r="A327" s="156">
        <v>10</v>
      </c>
      <c r="B327" s="212"/>
      <c r="C327" s="201" t="str">
        <f>'ENTRY LIST 2'!C327</f>
        <v>A</v>
      </c>
      <c r="D327" s="201" t="str">
        <f>'ENTRY LIST 2'!D327</f>
        <v>SENIOR</v>
      </c>
      <c r="E327" s="201" t="str">
        <f>'ENTRY LIST 2'!E327</f>
        <v>TORT MARCET</v>
      </c>
      <c r="F327" s="201" t="str">
        <f>'ENTRY LIST 2'!F327</f>
        <v>Jaume</v>
      </c>
      <c r="G327" s="201" t="str">
        <f>'ENTRY LIST 2'!G327</f>
        <v>CATALONIA</v>
      </c>
      <c r="H327" s="201">
        <f>'ENTRY LIST 2'!H327</f>
        <v>1991</v>
      </c>
      <c r="I327" s="201" t="str">
        <f>'ENTRY LIST 2'!I327</f>
        <v>034-08287</v>
      </c>
      <c r="J327" s="201" t="str">
        <f>'ENTRY LIST 2'!J327</f>
        <v>Monty/20"</v>
      </c>
      <c r="K327" s="213"/>
      <c r="L327" s="213"/>
      <c r="M327" s="213"/>
      <c r="N327" s="214">
        <f t="shared" si="11"/>
        <v>0</v>
      </c>
    </row>
    <row r="328" spans="1:14" s="181" customFormat="1" ht="12.75">
      <c r="A328" s="156">
        <v>11</v>
      </c>
      <c r="B328" s="212"/>
      <c r="C328" s="201" t="str">
        <f>'ENTRY LIST 2'!C328</f>
        <v>A</v>
      </c>
      <c r="D328" s="201" t="str">
        <f>'ENTRY LIST 2'!D328</f>
        <v>SENIOR</v>
      </c>
      <c r="E328" s="201" t="str">
        <f>'ENTRY LIST 2'!E328</f>
        <v>GOMEZ LUIS</v>
      </c>
      <c r="F328" s="201" t="str">
        <f>'ENTRY LIST 2'!F328</f>
        <v>Daniel</v>
      </c>
      <c r="G328" s="201" t="str">
        <f>'ENTRY LIST 2'!G328</f>
        <v>CATALONIA</v>
      </c>
      <c r="H328" s="201">
        <f>'ENTRY LIST 2'!H328</f>
        <v>1684</v>
      </c>
      <c r="I328" s="201" t="str">
        <f>'ENTRY LIST 2'!I328</f>
        <v>034-08253</v>
      </c>
      <c r="J328" s="201" t="str">
        <f>'ENTRY LIST 2'!J328</f>
        <v>Monty/20"</v>
      </c>
      <c r="K328" s="213"/>
      <c r="L328" s="213"/>
      <c r="M328" s="213"/>
      <c r="N328" s="214">
        <f t="shared" si="11"/>
        <v>0</v>
      </c>
    </row>
    <row r="329" spans="1:14" s="181" customFormat="1" ht="12.75">
      <c r="A329" s="156">
        <v>12</v>
      </c>
      <c r="B329" s="212"/>
      <c r="C329" s="201" t="str">
        <f>'ENTRY LIST 2'!C329</f>
        <v>A</v>
      </c>
      <c r="D329" s="201" t="str">
        <f>'ENTRY LIST 2'!D329</f>
        <v>SENIOR</v>
      </c>
      <c r="E329" s="201" t="str">
        <f>'ENTRY LIST 2'!E329</f>
        <v>LOPEZ MORENO</v>
      </c>
      <c r="F329" s="201" t="str">
        <f>'ENTRY LIST 2'!F329</f>
        <v>Carlos</v>
      </c>
      <c r="G329" s="201" t="str">
        <f>'ENTRY LIST 2'!G329</f>
        <v>CATALONIA</v>
      </c>
      <c r="H329" s="201">
        <f>'ENTRY LIST 2'!H329</f>
        <v>1986</v>
      </c>
      <c r="I329" s="201" t="str">
        <f>'ENTRY LIST 2'!I329</f>
        <v>034-08271</v>
      </c>
      <c r="J329" s="201" t="str">
        <f>'ENTRY LIST 2'!J329</f>
        <v>Monty/20"</v>
      </c>
      <c r="K329" s="213"/>
      <c r="L329" s="213"/>
      <c r="M329" s="213"/>
      <c r="N329" s="214">
        <f t="shared" si="11"/>
        <v>0</v>
      </c>
    </row>
    <row r="330" spans="1:14" s="181" customFormat="1" ht="12.75">
      <c r="A330" s="156">
        <v>13</v>
      </c>
      <c r="B330" s="212"/>
      <c r="C330" s="201" t="str">
        <f>'ENTRY LIST 2'!C330</f>
        <v>A</v>
      </c>
      <c r="D330" s="201" t="str">
        <f>'ENTRY LIST 2'!D330</f>
        <v>SENIOR</v>
      </c>
      <c r="E330" s="201" t="str">
        <f>'ENTRY LIST 2'!E330</f>
        <v>NUNEZ PANERO</v>
      </c>
      <c r="F330" s="201" t="str">
        <f>'ENTRY LIST 2'!F330</f>
        <v>Angel</v>
      </c>
      <c r="G330" s="201" t="str">
        <f>'ENTRY LIST 2'!G330</f>
        <v>CATALONIA</v>
      </c>
      <c r="H330" s="201">
        <f>'ENTRY LIST 2'!H330</f>
        <v>1981</v>
      </c>
      <c r="I330" s="201" t="str">
        <f>'ENTRY LIST 2'!I330</f>
        <v>034-08233</v>
      </c>
      <c r="J330" s="201" t="str">
        <f>'ENTRY LIST 2'!J330</f>
        <v>Echo/24"</v>
      </c>
      <c r="K330" s="213"/>
      <c r="L330" s="213"/>
      <c r="M330" s="213"/>
      <c r="N330" s="214">
        <f t="shared" si="11"/>
        <v>0</v>
      </c>
    </row>
    <row r="331" spans="1:14" s="181" customFormat="1" ht="12.75">
      <c r="A331" s="156">
        <v>14</v>
      </c>
      <c r="B331" s="212"/>
      <c r="C331" s="201" t="str">
        <f>'ENTRY LIST 2'!C331</f>
        <v>A</v>
      </c>
      <c r="D331" s="201" t="str">
        <f>'ENTRY LIST 2'!D331</f>
        <v>SENIOR</v>
      </c>
      <c r="E331" s="201" t="str">
        <f>'ENTRY LIST 2'!E331</f>
        <v>SALVATELLA GALIANA</v>
      </c>
      <c r="F331" s="201" t="str">
        <f>'ENTRY LIST 2'!F331</f>
        <v>Marc</v>
      </c>
      <c r="G331" s="201" t="str">
        <f>'ENTRY LIST 2'!G331</f>
        <v>CATALONIA</v>
      </c>
      <c r="H331" s="201">
        <f>'ENTRY LIST 2'!H331</f>
        <v>1976</v>
      </c>
      <c r="I331" s="201" t="str">
        <f>'ENTRY LIST 2'!I331</f>
        <v>034-43007</v>
      </c>
      <c r="J331" s="201" t="str">
        <f>'ENTRY LIST 2'!J331</f>
        <v>Monty/20"</v>
      </c>
      <c r="K331" s="213"/>
      <c r="L331" s="213"/>
      <c r="M331" s="213"/>
      <c r="N331" s="214">
        <f t="shared" si="11"/>
        <v>0</v>
      </c>
    </row>
    <row r="332" spans="1:14" s="181" customFormat="1" ht="12.75">
      <c r="A332" s="156">
        <v>15</v>
      </c>
      <c r="B332" s="212"/>
      <c r="C332" s="201" t="str">
        <f>'ENTRY LIST 2'!C332</f>
        <v>A</v>
      </c>
      <c r="D332" s="201" t="str">
        <f>'ENTRY LIST 2'!D332</f>
        <v>SENIOR</v>
      </c>
      <c r="E332" s="201" t="str">
        <f>'ENTRY LIST 2'!E332</f>
        <v>MORILLO ALMENDROS</v>
      </c>
      <c r="F332" s="201" t="str">
        <f>'ENTRY LIST 2'!F332</f>
        <v>David</v>
      </c>
      <c r="G332" s="201" t="str">
        <f>'ENTRY LIST 2'!G332</f>
        <v>CATALONIA</v>
      </c>
      <c r="H332" s="201">
        <f>'ENTRY LIST 2'!H332</f>
        <v>1978</v>
      </c>
      <c r="I332" s="201" t="str">
        <f>'ENTRY LIST 2'!I332</f>
        <v>034-08277</v>
      </c>
      <c r="J332" s="201" t="str">
        <f>'ENTRY LIST 2'!J332</f>
        <v>Born/20"</v>
      </c>
      <c r="K332" s="213"/>
      <c r="L332" s="213"/>
      <c r="M332" s="213"/>
      <c r="N332" s="214">
        <f t="shared" si="11"/>
        <v>0</v>
      </c>
    </row>
    <row r="333" spans="1:14" s="181" customFormat="1" ht="12.75">
      <c r="A333" s="156">
        <v>16</v>
      </c>
      <c r="B333" s="212"/>
      <c r="C333" s="201" t="str">
        <f>'ENTRY LIST 2'!C333</f>
        <v>A</v>
      </c>
      <c r="D333" s="201" t="str">
        <f>'ENTRY LIST 2'!D333</f>
        <v>SENIOR</v>
      </c>
      <c r="E333" s="201" t="str">
        <f>'ENTRY LIST 2'!E333</f>
        <v>ZHAO</v>
      </c>
      <c r="F333" s="201" t="str">
        <f>'ENTRY LIST 2'!F333</f>
        <v>Xuan</v>
      </c>
      <c r="G333" s="201" t="str">
        <f>'ENTRY LIST 2'!G333</f>
        <v>CHINA</v>
      </c>
      <c r="H333" s="201">
        <f>'ENTRY LIST 2'!H333</f>
        <v>1991</v>
      </c>
      <c r="I333" s="201" t="str">
        <f>'ENTRY LIST 2'!I333</f>
        <v>086-12001</v>
      </c>
      <c r="J333" s="201" t="str">
        <f>'ENTRY LIST 2'!J333</f>
        <v>Breath/20"</v>
      </c>
      <c r="K333" s="213"/>
      <c r="L333" s="213"/>
      <c r="M333" s="213"/>
      <c r="N333" s="214">
        <f t="shared" si="11"/>
        <v>0</v>
      </c>
    </row>
    <row r="334" spans="1:14" s="181" customFormat="1" ht="12.75">
      <c r="A334" s="156">
        <v>17</v>
      </c>
      <c r="B334" s="212"/>
      <c r="C334" s="201" t="str">
        <f>'ENTRY LIST 2'!C334</f>
        <v>A</v>
      </c>
      <c r="D334" s="201" t="str">
        <f>'ENTRY LIST 2'!D334</f>
        <v>SENIOR</v>
      </c>
      <c r="E334" s="201" t="str">
        <f>'ENTRY LIST 2'!E334</f>
        <v>HUANG</v>
      </c>
      <c r="F334" s="201" t="str">
        <f>'ENTRY LIST 2'!F334</f>
        <v>Wu Yu</v>
      </c>
      <c r="G334" s="201" t="str">
        <f>'ENTRY LIST 2'!G334</f>
        <v>CHINA</v>
      </c>
      <c r="H334" s="201">
        <f>'ENTRY LIST 2'!H334</f>
        <v>1990</v>
      </c>
      <c r="I334" s="201" t="str">
        <f>'ENTRY LIST 2'!I334</f>
        <v>086-12003</v>
      </c>
      <c r="J334" s="201" t="str">
        <f>'ENTRY LIST 2'!J334</f>
        <v>Breath/20"</v>
      </c>
      <c r="K334" s="213"/>
      <c r="L334" s="213"/>
      <c r="M334" s="213"/>
      <c r="N334" s="214">
        <f t="shared" si="11"/>
        <v>0</v>
      </c>
    </row>
    <row r="335" spans="1:14" s="181" customFormat="1" ht="12.75">
      <c r="A335" s="156">
        <v>18</v>
      </c>
      <c r="B335" s="212"/>
      <c r="C335" s="201" t="str">
        <f>'ENTRY LIST 2'!C335</f>
        <v>A</v>
      </c>
      <c r="D335" s="201" t="str">
        <f>'ENTRY LIST 2'!D335</f>
        <v>SENIOR</v>
      </c>
      <c r="E335" s="201" t="str">
        <f>'ENTRY LIST 2'!E335</f>
        <v>BRAMBORA</v>
      </c>
      <c r="F335" s="201" t="str">
        <f>'ENTRY LIST 2'!F335</f>
        <v>Karel</v>
      </c>
      <c r="G335" s="201" t="str">
        <f>'ENTRY LIST 2'!G335</f>
        <v>CZECH</v>
      </c>
      <c r="H335" s="201">
        <f>'ENTRY LIST 2'!H335</f>
        <v>1989</v>
      </c>
      <c r="I335" s="201" t="str">
        <f>'ENTRY LIST 2'!I335</f>
        <v>420-04310</v>
      </c>
      <c r="J335" s="201" t="str">
        <f>'ENTRY LIST 2'!J335</f>
        <v>Monty/20"</v>
      </c>
      <c r="K335" s="213"/>
      <c r="L335" s="213"/>
      <c r="M335" s="213"/>
      <c r="N335" s="214">
        <f t="shared" si="11"/>
        <v>0</v>
      </c>
    </row>
    <row r="336" spans="1:14" s="181" customFormat="1" ht="12.75">
      <c r="A336" s="156">
        <v>19</v>
      </c>
      <c r="B336" s="212"/>
      <c r="C336" s="201" t="str">
        <f>'ENTRY LIST 2'!C336</f>
        <v>A</v>
      </c>
      <c r="D336" s="201" t="str">
        <f>'ENTRY LIST 2'!D336</f>
        <v>SENIOR</v>
      </c>
      <c r="E336" s="201" t="str">
        <f>'ENTRY LIST 2'!E336</f>
        <v>KAKAC</v>
      </c>
      <c r="F336" s="201" t="str">
        <f>'ENTRY LIST 2'!F336</f>
        <v>Martin</v>
      </c>
      <c r="G336" s="201" t="str">
        <f>'ENTRY LIST 2'!G336</f>
        <v>CZECH</v>
      </c>
      <c r="H336" s="201">
        <f>'ENTRY LIST 2'!H336</f>
        <v>1992</v>
      </c>
      <c r="I336" s="201" t="str">
        <f>'ENTRY LIST 2'!I336</f>
        <v>420-08847</v>
      </c>
      <c r="J336" s="201" t="str">
        <f>'ENTRY LIST 2'!J336</f>
        <v>Monty/20"</v>
      </c>
      <c r="K336" s="213"/>
      <c r="L336" s="213"/>
      <c r="M336" s="213"/>
      <c r="N336" s="214">
        <f t="shared" si="11"/>
        <v>0</v>
      </c>
    </row>
    <row r="337" spans="1:14" s="181" customFormat="1" ht="12.75">
      <c r="A337" s="156">
        <v>20</v>
      </c>
      <c r="B337" s="212"/>
      <c r="C337" s="201" t="str">
        <f>'ENTRY LIST 2'!C337</f>
        <v>A</v>
      </c>
      <c r="D337" s="201" t="str">
        <f>'ENTRY LIST 2'!D337</f>
        <v>SENIOR</v>
      </c>
      <c r="E337" s="201" t="str">
        <f>'ENTRY LIST 2'!E337</f>
        <v>MUSIL</v>
      </c>
      <c r="F337" s="201" t="str">
        <f>'ENTRY LIST 2'!F337</f>
        <v>Jan</v>
      </c>
      <c r="G337" s="201" t="str">
        <f>'ENTRY LIST 2'!G337</f>
        <v>CZECH</v>
      </c>
      <c r="H337" s="201">
        <f>'ENTRY LIST 2'!H337</f>
        <v>1993</v>
      </c>
      <c r="I337" s="201" t="str">
        <f>'ENTRY LIST 2'!I337</f>
        <v>420-08391</v>
      </c>
      <c r="J337" s="201" t="str">
        <f>'ENTRY LIST 2'!J337</f>
        <v>Echo/26"</v>
      </c>
      <c r="K337" s="213"/>
      <c r="L337" s="213"/>
      <c r="M337" s="213"/>
      <c r="N337" s="214">
        <f t="shared" si="11"/>
        <v>0</v>
      </c>
    </row>
    <row r="338" spans="1:14" s="181" customFormat="1" ht="12.75">
      <c r="A338" s="156">
        <v>21</v>
      </c>
      <c r="B338" s="212"/>
      <c r="C338" s="201" t="str">
        <f>'ENTRY LIST 2'!C338</f>
        <v>A</v>
      </c>
      <c r="D338" s="201" t="str">
        <f>'ENTRY LIST 2'!D338</f>
        <v>SENIOR</v>
      </c>
      <c r="E338" s="201" t="str">
        <f>'ENTRY LIST 2'!E338</f>
        <v>PROCHAZKA</v>
      </c>
      <c r="F338" s="201" t="str">
        <f>'ENTRY LIST 2'!F338</f>
        <v>Adam</v>
      </c>
      <c r="G338" s="201" t="str">
        <f>'ENTRY LIST 2'!G338</f>
        <v>CZECH</v>
      </c>
      <c r="H338" s="201">
        <f>'ENTRY LIST 2'!H338</f>
        <v>1981</v>
      </c>
      <c r="I338" s="201" t="str">
        <f>'ENTRY LIST 2'!I338</f>
        <v>420-01573</v>
      </c>
      <c r="J338" s="201" t="str">
        <f>'ENTRY LIST 2'!J338</f>
        <v>Koxx/20"</v>
      </c>
      <c r="K338" s="213"/>
      <c r="L338" s="213"/>
      <c r="M338" s="213"/>
      <c r="N338" s="214">
        <f t="shared" si="11"/>
        <v>0</v>
      </c>
    </row>
    <row r="339" spans="1:14" s="181" customFormat="1" ht="12.75">
      <c r="A339" s="156">
        <v>22</v>
      </c>
      <c r="B339" s="212"/>
      <c r="C339" s="201" t="str">
        <f>'ENTRY LIST 2'!C339</f>
        <v>A</v>
      </c>
      <c r="D339" s="201" t="str">
        <f>'ENTRY LIST 2'!D339</f>
        <v>SENIOR</v>
      </c>
      <c r="E339" s="201" t="str">
        <f>'ENTRY LIST 2'!E339</f>
        <v>PROCHAZKA</v>
      </c>
      <c r="F339" s="201" t="str">
        <f>'ENTRY LIST 2'!F339</f>
        <v>Pavel</v>
      </c>
      <c r="G339" s="201" t="str">
        <f>'ENTRY LIST 2'!G339</f>
        <v>CZECH</v>
      </c>
      <c r="H339" s="201">
        <f>'ENTRY LIST 2'!H339</f>
        <v>1983</v>
      </c>
      <c r="I339" s="201" t="str">
        <f>'ENTRY LIST 2'!I339</f>
        <v>420-01570</v>
      </c>
      <c r="J339" s="201" t="str">
        <f>'ENTRY LIST 2'!J339</f>
        <v>Koxx/20"</v>
      </c>
      <c r="K339" s="213"/>
      <c r="L339" s="213"/>
      <c r="M339" s="213"/>
      <c r="N339" s="214">
        <f t="shared" si="11"/>
        <v>0</v>
      </c>
    </row>
    <row r="340" spans="1:14" s="181" customFormat="1" ht="12.75">
      <c r="A340" s="156">
        <v>23</v>
      </c>
      <c r="B340" s="212"/>
      <c r="C340" s="201" t="str">
        <f>'ENTRY LIST 2'!C340</f>
        <v>A</v>
      </c>
      <c r="D340" s="201" t="str">
        <f>'ENTRY LIST 2'!D340</f>
        <v>SENIOR</v>
      </c>
      <c r="E340" s="201" t="str">
        <f>'ENTRY LIST 2'!E340</f>
        <v>TABORSKY</v>
      </c>
      <c r="F340" s="201" t="str">
        <f>'ENTRY LIST 2'!F340</f>
        <v>Josef</v>
      </c>
      <c r="G340" s="201" t="str">
        <f>'ENTRY LIST 2'!G340</f>
        <v>CZECH</v>
      </c>
      <c r="H340" s="201">
        <f>'ENTRY LIST 2'!H340</f>
        <v>1990</v>
      </c>
      <c r="I340" s="201" t="str">
        <f>'ENTRY LIST 2'!I340</f>
        <v>420-05699</v>
      </c>
      <c r="J340" s="201" t="str">
        <f>'ENTRY LIST 2'!J340</f>
        <v>Monty/20"</v>
      </c>
      <c r="K340" s="213"/>
      <c r="L340" s="213"/>
      <c r="M340" s="213"/>
      <c r="N340" s="214">
        <f t="shared" si="11"/>
        <v>0</v>
      </c>
    </row>
    <row r="341" spans="1:14" s="181" customFormat="1" ht="12.75">
      <c r="A341" s="156">
        <v>24</v>
      </c>
      <c r="B341" s="212"/>
      <c r="C341" s="201" t="str">
        <f>'ENTRY LIST 2'!C341</f>
        <v>A</v>
      </c>
      <c r="D341" s="201" t="str">
        <f>'ENTRY LIST 2'!D341</f>
        <v>SENIOR</v>
      </c>
      <c r="E341" s="201" t="str">
        <f>'ENTRY LIST 2'!E341</f>
        <v>ZEDEK</v>
      </c>
      <c r="F341" s="201" t="str">
        <f>'ENTRY LIST 2'!F341</f>
        <v>Tomáš</v>
      </c>
      <c r="G341" s="201" t="str">
        <f>'ENTRY LIST 2'!G341</f>
        <v>CZECH</v>
      </c>
      <c r="H341" s="201">
        <f>'ENTRY LIST 2'!H341</f>
        <v>1975</v>
      </c>
      <c r="I341" s="201" t="str">
        <f>'ENTRY LIST 2'!I341</f>
        <v>420-08872</v>
      </c>
      <c r="J341" s="201" t="str">
        <f>'ENTRY LIST 2'!J341</f>
        <v>Koxx/20"</v>
      </c>
      <c r="K341" s="213"/>
      <c r="L341" s="213"/>
      <c r="M341" s="213"/>
      <c r="N341" s="214">
        <f t="shared" si="11"/>
        <v>0</v>
      </c>
    </row>
    <row r="342" spans="1:14" s="181" customFormat="1" ht="12.75">
      <c r="A342" s="156">
        <v>25</v>
      </c>
      <c r="B342" s="212"/>
      <c r="C342" s="201" t="str">
        <f>'ENTRY LIST 2'!C342</f>
        <v>A</v>
      </c>
      <c r="D342" s="201" t="str">
        <f>'ENTRY LIST 2'!D342</f>
        <v>SENIOR</v>
      </c>
      <c r="E342" s="201" t="str">
        <f>'ENTRY LIST 2'!E342</f>
        <v>BOYER</v>
      </c>
      <c r="F342" s="201" t="str">
        <f>'ENTRY LIST 2'!F342</f>
        <v>Vincent</v>
      </c>
      <c r="G342" s="201" t="str">
        <f>'ENTRY LIST 2'!G342</f>
        <v>FRANCE</v>
      </c>
      <c r="H342" s="201">
        <f>'ENTRY LIST 2'!H342</f>
        <v>1984</v>
      </c>
      <c r="I342" s="201" t="str">
        <f>'ENTRY LIST 2'!I342</f>
        <v>033-00002</v>
      </c>
      <c r="J342" s="201" t="str">
        <f>'ENTRY LIST 2'!J342</f>
        <v>Koxx/20"</v>
      </c>
      <c r="K342" s="213"/>
      <c r="L342" s="213"/>
      <c r="M342" s="213"/>
      <c r="N342" s="214">
        <f t="shared" si="11"/>
        <v>0</v>
      </c>
    </row>
    <row r="343" spans="1:14" s="181" customFormat="1" ht="12.75">
      <c r="A343" s="156">
        <v>26</v>
      </c>
      <c r="B343" s="212"/>
      <c r="C343" s="201" t="str">
        <f>'ENTRY LIST 2'!C343</f>
        <v>A</v>
      </c>
      <c r="D343" s="201" t="str">
        <f>'ENTRY LIST 2'!D343</f>
        <v>SENIOR</v>
      </c>
      <c r="E343" s="201" t="str">
        <f>'ENTRY LIST 2'!E343</f>
        <v>DUTEIL</v>
      </c>
      <c r="F343" s="201" t="str">
        <f>'ENTRY LIST 2'!F343</f>
        <v>Yannick</v>
      </c>
      <c r="G343" s="201" t="str">
        <f>'ENTRY LIST 2'!G343</f>
        <v>FRANCE</v>
      </c>
      <c r="H343" s="201">
        <f>'ENTRY LIST 2'!H343</f>
        <v>1984</v>
      </c>
      <c r="I343" s="201" t="str">
        <f>'ENTRY LIST 2'!I343</f>
        <v>033-00003</v>
      </c>
      <c r="J343" s="201" t="str">
        <f>'ENTRY LIST 2'!J343</f>
        <v>Koxx/26"</v>
      </c>
      <c r="K343" s="213"/>
      <c r="L343" s="213"/>
      <c r="M343" s="213"/>
      <c r="N343" s="214">
        <f t="shared" si="11"/>
        <v>0</v>
      </c>
    </row>
    <row r="344" spans="1:14" s="181" customFormat="1" ht="12.75">
      <c r="A344" s="156">
        <v>27</v>
      </c>
      <c r="B344" s="212"/>
      <c r="C344" s="201" t="str">
        <f>'ENTRY LIST 2'!C344</f>
        <v>A</v>
      </c>
      <c r="D344" s="201" t="str">
        <f>'ENTRY LIST 2'!D344</f>
        <v>SENIOR</v>
      </c>
      <c r="E344" s="201" t="str">
        <f>'ENTRY LIST 2'!E344</f>
        <v>FABREGAS</v>
      </c>
      <c r="F344" s="201" t="str">
        <f>'ENTRY LIST 2'!F344</f>
        <v>Alexandre </v>
      </c>
      <c r="G344" s="201" t="str">
        <f>'ENTRY LIST 2'!G344</f>
        <v>FRANCE</v>
      </c>
      <c r="H344" s="201">
        <f>'ENTRY LIST 2'!H344</f>
        <v>1992</v>
      </c>
      <c r="I344" s="201" t="str">
        <f>'ENTRY LIST 2'!I344</f>
        <v>033-00004</v>
      </c>
      <c r="J344" s="201" t="str">
        <f>'ENTRY LIST 2'!J344</f>
        <v>Monty/26"</v>
      </c>
      <c r="K344" s="213"/>
      <c r="L344" s="213"/>
      <c r="M344" s="213"/>
      <c r="N344" s="214">
        <f t="shared" si="11"/>
        <v>0</v>
      </c>
    </row>
    <row r="345" spans="1:14" s="181" customFormat="1" ht="12.75">
      <c r="A345" s="156">
        <v>28</v>
      </c>
      <c r="B345" s="212"/>
      <c r="C345" s="201" t="str">
        <f>'ENTRY LIST 2'!C345</f>
        <v>A</v>
      </c>
      <c r="D345" s="201" t="str">
        <f>'ENTRY LIST 2'!D345</f>
        <v>SENIOR</v>
      </c>
      <c r="E345" s="201" t="str">
        <f>'ENTRY LIST 2'!E345</f>
        <v>LERAT</v>
      </c>
      <c r="F345" s="201" t="str">
        <f>'ENTRY LIST 2'!F345</f>
        <v>Pascal</v>
      </c>
      <c r="G345" s="201" t="str">
        <f>'ENTRY LIST 2'!G345</f>
        <v>FRANCE</v>
      </c>
      <c r="H345" s="201">
        <f>'ENTRY LIST 2'!H345</f>
        <v>1985</v>
      </c>
      <c r="I345" s="201" t="str">
        <f>'ENTRY LIST 2'!I345</f>
        <v>033-00005</v>
      </c>
      <c r="J345" s="201" t="str">
        <f>'ENTRY LIST 2'!J345</f>
        <v>Atomz/26"</v>
      </c>
      <c r="K345" s="213"/>
      <c r="L345" s="213"/>
      <c r="M345" s="213"/>
      <c r="N345" s="214">
        <f t="shared" si="11"/>
        <v>0</v>
      </c>
    </row>
    <row r="346" spans="1:14" s="181" customFormat="1" ht="12.75">
      <c r="A346" s="156">
        <v>29</v>
      </c>
      <c r="B346" s="212"/>
      <c r="C346" s="201" t="str">
        <f>'ENTRY LIST 2'!C346</f>
        <v>A</v>
      </c>
      <c r="D346" s="201" t="str">
        <f>'ENTRY LIST 2'!D346</f>
        <v>SENIOR</v>
      </c>
      <c r="E346" s="201" t="str">
        <f>'ENTRY LIST 2'!E346</f>
        <v>REMY</v>
      </c>
      <c r="F346" s="201" t="str">
        <f>'ENTRY LIST 2'!F346</f>
        <v>Morgan</v>
      </c>
      <c r="G346" s="201" t="str">
        <f>'ENTRY LIST 2'!G346</f>
        <v>FRANCE</v>
      </c>
      <c r="H346" s="201">
        <f>'ENTRY LIST 2'!H346</f>
        <v>1985</v>
      </c>
      <c r="I346" s="201" t="str">
        <f>'ENTRY LIST 2'!I346</f>
        <v>033-00006</v>
      </c>
      <c r="J346" s="201" t="str">
        <f>'ENTRY LIST 2'!J346</f>
        <v>Koxx/20"</v>
      </c>
      <c r="K346" s="213"/>
      <c r="L346" s="213"/>
      <c r="M346" s="213"/>
      <c r="N346" s="214">
        <f t="shared" si="11"/>
        <v>0</v>
      </c>
    </row>
    <row r="347" spans="1:14" s="181" customFormat="1" ht="12.75">
      <c r="A347" s="156">
        <v>30</v>
      </c>
      <c r="B347" s="212"/>
      <c r="C347" s="201" t="str">
        <f>'ENTRY LIST 2'!C347</f>
        <v>A</v>
      </c>
      <c r="D347" s="201" t="str">
        <f>'ENTRY LIST 2'!D347</f>
        <v>SENIOR</v>
      </c>
      <c r="E347" s="201" t="str">
        <f>'ENTRY LIST 2'!E347</f>
        <v>ROGERO</v>
      </c>
      <c r="F347" s="201" t="str">
        <f>'ENTRY LIST 2'!F347</f>
        <v>Loic</v>
      </c>
      <c r="G347" s="201" t="str">
        <f>'ENTRY LIST 2'!G347</f>
        <v>FRANCE</v>
      </c>
      <c r="H347" s="201">
        <f>'ENTRY LIST 2'!H347</f>
        <v>1987</v>
      </c>
      <c r="I347" s="201" t="str">
        <f>'ENTRY LIST 2'!I347</f>
        <v>033-00007</v>
      </c>
      <c r="J347" s="201" t="str">
        <f>'ENTRY LIST 2'!J347</f>
        <v>Koxx/20"</v>
      </c>
      <c r="K347" s="213"/>
      <c r="L347" s="213"/>
      <c r="M347" s="213"/>
      <c r="N347" s="214">
        <f t="shared" si="11"/>
        <v>0</v>
      </c>
    </row>
    <row r="348" spans="1:14" s="181" customFormat="1" ht="12.75">
      <c r="A348" s="156">
        <v>31</v>
      </c>
      <c r="B348" s="212"/>
      <c r="C348" s="201" t="str">
        <f>'ENTRY LIST 2'!C348</f>
        <v>A</v>
      </c>
      <c r="D348" s="201" t="str">
        <f>'ENTRY LIST 2'!D348</f>
        <v>SENIOR</v>
      </c>
      <c r="E348" s="201" t="str">
        <f>'ENTRY LIST 2'!E348</f>
        <v>SAUMADE</v>
      </c>
      <c r="F348" s="201" t="str">
        <f>'ENTRY LIST 2'!F348</f>
        <v>Brice</v>
      </c>
      <c r="G348" s="201" t="str">
        <f>'ENTRY LIST 2'!G348</f>
        <v>FRANCE</v>
      </c>
      <c r="H348" s="201">
        <f>'ENTRY LIST 2'!H348</f>
        <v>1990</v>
      </c>
      <c r="I348" s="201" t="str">
        <f>'ENTRY LIST 2'!I348</f>
        <v>033-00008</v>
      </c>
      <c r="J348" s="201" t="str">
        <f>'ENTRY LIST 2'!J348</f>
        <v>Koxx/20"</v>
      </c>
      <c r="K348" s="213"/>
      <c r="L348" s="213"/>
      <c r="M348" s="213"/>
      <c r="N348" s="214">
        <f t="shared" si="11"/>
        <v>0</v>
      </c>
    </row>
    <row r="349" spans="1:14" s="181" customFormat="1" ht="12.75">
      <c r="A349" s="156">
        <v>32</v>
      </c>
      <c r="B349" s="212"/>
      <c r="C349" s="201" t="str">
        <f>'ENTRY LIST 2'!C349</f>
        <v>A</v>
      </c>
      <c r="D349" s="201" t="str">
        <f>'ENTRY LIST 2'!D349</f>
        <v>SENIOR</v>
      </c>
      <c r="E349" s="201" t="str">
        <f>'ENTRY LIST 2'!E349</f>
        <v>TOLU</v>
      </c>
      <c r="F349" s="201" t="str">
        <f>'ENTRY LIST 2'!F349</f>
        <v>Maxime</v>
      </c>
      <c r="G349" s="201" t="str">
        <f>'ENTRY LIST 2'!G349</f>
        <v>FRANCE</v>
      </c>
      <c r="H349" s="201">
        <f>'ENTRY LIST 2'!H349</f>
        <v>1992</v>
      </c>
      <c r="I349" s="201" t="str">
        <f>'ENTRY LIST 2'!I349</f>
        <v>033-00009</v>
      </c>
      <c r="J349" s="201" t="str">
        <f>'ENTRY LIST 2'!J349</f>
        <v>Ozonys/26"</v>
      </c>
      <c r="K349" s="213"/>
      <c r="L349" s="213"/>
      <c r="M349" s="213"/>
      <c r="N349" s="214">
        <f t="shared" si="11"/>
        <v>0</v>
      </c>
    </row>
    <row r="350" spans="1:14" s="181" customFormat="1" ht="12.75">
      <c r="A350" s="156">
        <v>33</v>
      </c>
      <c r="B350" s="212"/>
      <c r="C350" s="201" t="str">
        <f>'ENTRY LIST 2'!C350</f>
        <v>A</v>
      </c>
      <c r="D350" s="201" t="str">
        <f>'ENTRY LIST 2'!D350</f>
        <v>SENIOR</v>
      </c>
      <c r="E350" s="201" t="str">
        <f>'ENTRY LIST 2'!E350</f>
        <v>HELBIG</v>
      </c>
      <c r="F350" s="201" t="str">
        <f>'ENTRY LIST 2'!F350</f>
        <v>Thomas</v>
      </c>
      <c r="G350" s="201" t="str">
        <f>'ENTRY LIST 2'!G350</f>
        <v>GERMANY</v>
      </c>
      <c r="H350" s="201">
        <f>'ENTRY LIST 2'!H350</f>
        <v>1979</v>
      </c>
      <c r="I350" s="201" t="str">
        <f>'ENTRY LIST 2'!I350</f>
        <v>049-01217</v>
      </c>
      <c r="J350" s="201" t="str">
        <f>'ENTRY LIST 2'!J350</f>
        <v>Onza/20"</v>
      </c>
      <c r="K350" s="213"/>
      <c r="L350" s="213"/>
      <c r="M350" s="213"/>
      <c r="N350" s="214">
        <f aca="true" t="shared" si="12" ref="N350:N381">SUM(K350:M350)</f>
        <v>0</v>
      </c>
    </row>
    <row r="351" spans="1:14" s="181" customFormat="1" ht="12.75">
      <c r="A351" s="156">
        <v>34</v>
      </c>
      <c r="B351" s="212"/>
      <c r="C351" s="201" t="str">
        <f>'ENTRY LIST 2'!C351</f>
        <v>A</v>
      </c>
      <c r="D351" s="201" t="str">
        <f>'ENTRY LIST 2'!D351</f>
        <v>SENIOR</v>
      </c>
      <c r="E351" s="201" t="str">
        <f>'ENTRY LIST 2'!E351</f>
        <v>WINCKLER</v>
      </c>
      <c r="F351" s="201" t="str">
        <f>'ENTRY LIST 2'!F351</f>
        <v>Alexander</v>
      </c>
      <c r="G351" s="201" t="str">
        <f>'ENTRY LIST 2'!G351</f>
        <v>GERMANY</v>
      </c>
      <c r="H351" s="201">
        <f>'ENTRY LIST 2'!H351</f>
        <v>1983</v>
      </c>
      <c r="I351" s="201" t="str">
        <f>'ENTRY LIST 2'!I351</f>
        <v>049-01218</v>
      </c>
      <c r="J351" s="201" t="str">
        <f>'ENTRY LIST 2'!J351</f>
        <v>Koxx/26"</v>
      </c>
      <c r="K351" s="213"/>
      <c r="L351" s="213"/>
      <c r="M351" s="213"/>
      <c r="N351" s="214">
        <f t="shared" si="12"/>
        <v>0</v>
      </c>
    </row>
    <row r="352" spans="1:14" s="181" customFormat="1" ht="12.75">
      <c r="A352" s="156">
        <v>35</v>
      </c>
      <c r="B352" s="212"/>
      <c r="C352" s="201" t="str">
        <f>'ENTRY LIST 2'!C352</f>
        <v>A</v>
      </c>
      <c r="D352" s="201" t="str">
        <f>'ENTRY LIST 2'!D352</f>
        <v>SENIOR</v>
      </c>
      <c r="E352" s="201" t="str">
        <f>'ENTRY LIST 2'!E352</f>
        <v>SHERIDAN</v>
      </c>
      <c r="F352" s="201" t="str">
        <f>'ENTRY LIST 2'!F352</f>
        <v>James</v>
      </c>
      <c r="G352" s="201" t="str">
        <f>'ENTRY LIST 2'!G352</f>
        <v>GB</v>
      </c>
      <c r="H352" s="201">
        <f>'ENTRY LIST 2'!H352</f>
        <v>1989</v>
      </c>
      <c r="I352" s="201" t="str">
        <f>'ENTRY LIST 2'!I352</f>
        <v>O44-12006</v>
      </c>
      <c r="J352" s="201" t="str">
        <f>'ENTRY LIST 2'!J352</f>
        <v>Koxx/20"</v>
      </c>
      <c r="K352" s="213"/>
      <c r="L352" s="213"/>
      <c r="M352" s="213"/>
      <c r="N352" s="214">
        <f t="shared" si="12"/>
        <v>0</v>
      </c>
    </row>
    <row r="353" spans="1:14" s="181" customFormat="1" ht="12.75">
      <c r="A353" s="156">
        <v>36</v>
      </c>
      <c r="B353" s="212"/>
      <c r="C353" s="201" t="str">
        <f>'ENTRY LIST 2'!C353</f>
        <v>A</v>
      </c>
      <c r="D353" s="201" t="str">
        <f>'ENTRY LIST 2'!D353</f>
        <v>SENIOR</v>
      </c>
      <c r="E353" s="201" t="str">
        <f>'ENTRY LIST 2'!E353</f>
        <v>DONOVAN</v>
      </c>
      <c r="F353" s="201" t="str">
        <f>'ENTRY LIST 2'!F353</f>
        <v>Pat</v>
      </c>
      <c r="G353" s="201" t="str">
        <f>'ENTRY LIST 2'!G353</f>
        <v>GB</v>
      </c>
      <c r="H353" s="201">
        <f>'ENTRY LIST 2'!H353</f>
        <v>1985</v>
      </c>
      <c r="I353" s="201" t="str">
        <f>'ENTRY LIST 2'!I353</f>
        <v>044-12007</v>
      </c>
      <c r="J353" s="201" t="str">
        <f>'ENTRY LIST 2'!J353</f>
        <v>Onza/26"</v>
      </c>
      <c r="K353" s="213"/>
      <c r="L353" s="213"/>
      <c r="M353" s="213"/>
      <c r="N353" s="214">
        <f t="shared" si="12"/>
        <v>0</v>
      </c>
    </row>
    <row r="354" spans="1:14" s="181" customFormat="1" ht="12.75">
      <c r="A354" s="156">
        <v>37</v>
      </c>
      <c r="B354" s="212"/>
      <c r="C354" s="201" t="str">
        <f>'ENTRY LIST 2'!C354</f>
        <v>A</v>
      </c>
      <c r="D354" s="201" t="str">
        <f>'ENTRY LIST 2'!D354</f>
        <v>SENIOR</v>
      </c>
      <c r="E354" s="201" t="str">
        <f>'ENTRY LIST 2'!E354</f>
        <v>LACOPONI</v>
      </c>
      <c r="F354" s="201" t="str">
        <f>'ENTRY LIST 2'!F354</f>
        <v>Dario</v>
      </c>
      <c r="G354" s="201" t="str">
        <f>'ENTRY LIST 2'!G354</f>
        <v>ITALY</v>
      </c>
      <c r="H354" s="201">
        <f>'ENTRY LIST 2'!H354</f>
        <v>1986</v>
      </c>
      <c r="I354" s="201" t="str">
        <f>'ENTRY LIST 2'!I354</f>
        <v>039-00107</v>
      </c>
      <c r="J354" s="201" t="str">
        <f>'ENTRY LIST 2'!J354</f>
        <v>Echo 20"</v>
      </c>
      <c r="K354" s="213"/>
      <c r="L354" s="213"/>
      <c r="M354" s="213"/>
      <c r="N354" s="214">
        <f t="shared" si="12"/>
        <v>0</v>
      </c>
    </row>
    <row r="355" spans="1:14" s="181" customFormat="1" ht="12.75">
      <c r="A355" s="156">
        <v>38</v>
      </c>
      <c r="B355" s="212"/>
      <c r="C355" s="201" t="str">
        <f>'ENTRY LIST 2'!C355</f>
        <v>A</v>
      </c>
      <c r="D355" s="201" t="str">
        <f>'ENTRY LIST 2'!D355</f>
        <v>SENIOR</v>
      </c>
      <c r="E355" s="201" t="str">
        <f>'ENTRY LIST 2'!E355</f>
        <v>BRUNELLI</v>
      </c>
      <c r="F355" s="201" t="str">
        <f>'ENTRY LIST 2'!F355</f>
        <v>Federico</v>
      </c>
      <c r="G355" s="201" t="str">
        <f>'ENTRY LIST 2'!G355</f>
        <v>ITALY</v>
      </c>
      <c r="H355" s="201">
        <f>'ENTRY LIST 2'!H355</f>
        <v>1991</v>
      </c>
      <c r="I355" s="201" t="str">
        <f>'ENTRY LIST 2'!I355</f>
        <v>039-00108</v>
      </c>
      <c r="J355" s="201" t="str">
        <f>'ENTRY LIST 2'!J355</f>
        <v>Rockman 20"</v>
      </c>
      <c r="K355" s="213"/>
      <c r="L355" s="213"/>
      <c r="M355" s="213"/>
      <c r="N355" s="214">
        <f t="shared" si="12"/>
        <v>0</v>
      </c>
    </row>
    <row r="356" spans="1:14" s="181" customFormat="1" ht="12.75">
      <c r="A356" s="156">
        <v>39</v>
      </c>
      <c r="B356" s="212"/>
      <c r="C356" s="201" t="str">
        <f>'ENTRY LIST 2'!C356</f>
        <v>A</v>
      </c>
      <c r="D356" s="201" t="str">
        <f>'ENTRY LIST 2'!D356</f>
        <v>SENIOR</v>
      </c>
      <c r="E356" s="201" t="str">
        <f>'ENTRY LIST 2'!E356</f>
        <v>ODDONE</v>
      </c>
      <c r="F356" s="201" t="str">
        <f>'ENTRY LIST 2'!F356</f>
        <v>Andrea</v>
      </c>
      <c r="G356" s="201" t="str">
        <f>'ENTRY LIST 2'!G356</f>
        <v>ITALY</v>
      </c>
      <c r="H356" s="201">
        <f>'ENTRY LIST 2'!H356</f>
        <v>1978</v>
      </c>
      <c r="I356" s="201" t="str">
        <f>'ENTRY LIST 2'!I356</f>
        <v>039-00109</v>
      </c>
      <c r="J356" s="201" t="str">
        <f>'ENTRY LIST 2'!J356</f>
        <v>Onza 20"</v>
      </c>
      <c r="K356" s="213"/>
      <c r="L356" s="213"/>
      <c r="M356" s="213"/>
      <c r="N356" s="214">
        <f t="shared" si="12"/>
        <v>0</v>
      </c>
    </row>
    <row r="357" spans="1:14" s="181" customFormat="1" ht="12.75">
      <c r="A357" s="156">
        <v>40</v>
      </c>
      <c r="B357" s="212"/>
      <c r="C357" s="201" t="str">
        <f>'ENTRY LIST 2'!C357</f>
        <v>A</v>
      </c>
      <c r="D357" s="201" t="str">
        <f>'ENTRY LIST 2'!D357</f>
        <v>SENIOR</v>
      </c>
      <c r="E357" s="201" t="str">
        <f>'ENTRY LIST 2'!E357</f>
        <v>GUALENI</v>
      </c>
      <c r="F357" s="201" t="str">
        <f>'ENTRY LIST 2'!F357</f>
        <v>Daniele</v>
      </c>
      <c r="G357" s="201" t="str">
        <f>'ENTRY LIST 2'!G357</f>
        <v>ITALY</v>
      </c>
      <c r="H357" s="201">
        <f>'ENTRY LIST 2'!H357</f>
        <v>1992</v>
      </c>
      <c r="I357" s="201" t="str">
        <f>'ENTRY LIST 2'!I357</f>
        <v>039-00110</v>
      </c>
      <c r="J357" s="201" t="str">
        <f>'ENTRY LIST 2'!J357</f>
        <v>Rockman 20"</v>
      </c>
      <c r="K357" s="213"/>
      <c r="L357" s="213"/>
      <c r="M357" s="213"/>
      <c r="N357" s="214">
        <f t="shared" si="12"/>
        <v>0</v>
      </c>
    </row>
    <row r="358" spans="1:14" s="181" customFormat="1" ht="12.75">
      <c r="A358" s="156">
        <v>41</v>
      </c>
      <c r="B358" s="212"/>
      <c r="C358" s="201" t="str">
        <f>'ENTRY LIST 2'!C358</f>
        <v>A</v>
      </c>
      <c r="D358" s="201" t="str">
        <f>'ENTRY LIST 2'!D358</f>
        <v>SENIOR</v>
      </c>
      <c r="E358" s="201" t="str">
        <f>'ENTRY LIST 2'!E358</f>
        <v>MONACI</v>
      </c>
      <c r="F358" s="201" t="str">
        <f>'ENTRY LIST 2'!F358</f>
        <v>Luca</v>
      </c>
      <c r="G358" s="201" t="str">
        <f>'ENTRY LIST 2'!G358</f>
        <v>ITALY</v>
      </c>
      <c r="H358" s="201">
        <f>'ENTRY LIST 2'!H358</f>
        <v>1991</v>
      </c>
      <c r="I358" s="201" t="str">
        <f>'ENTRY LIST 2'!I358</f>
        <v>039-00112</v>
      </c>
      <c r="J358" s="201" t="str">
        <f>'ENTRY LIST 2'!J358</f>
        <v>Echo 20"</v>
      </c>
      <c r="K358" s="213"/>
      <c r="L358" s="213"/>
      <c r="M358" s="213"/>
      <c r="N358" s="214">
        <f t="shared" si="12"/>
        <v>0</v>
      </c>
    </row>
    <row r="359" spans="1:14" s="181" customFormat="1" ht="12.75">
      <c r="A359" s="156">
        <v>42</v>
      </c>
      <c r="B359" s="212"/>
      <c r="C359" s="201" t="str">
        <f>'ENTRY LIST 2'!C359</f>
        <v>A</v>
      </c>
      <c r="D359" s="201" t="str">
        <f>'ENTRY LIST 2'!D359</f>
        <v>SENIOR</v>
      </c>
      <c r="E359" s="201" t="str">
        <f>'ENTRY LIST 2'!E359</f>
        <v>MARONI</v>
      </c>
      <c r="F359" s="201" t="str">
        <f>'ENTRY LIST 2'!F359</f>
        <v>Pietro</v>
      </c>
      <c r="G359" s="201" t="str">
        <f>'ENTRY LIST 2'!G359</f>
        <v>ITALY</v>
      </c>
      <c r="H359" s="201">
        <f>'ENTRY LIST 2'!H359</f>
        <v>1992</v>
      </c>
      <c r="I359" s="201" t="str">
        <f>'ENTRY LIST 2'!I359</f>
        <v>039-0119</v>
      </c>
      <c r="J359" s="201" t="str">
        <f>'ENTRY LIST 2'!J359</f>
        <v>Impulse 26"</v>
      </c>
      <c r="K359" s="213"/>
      <c r="L359" s="213"/>
      <c r="M359" s="213"/>
      <c r="N359" s="214">
        <f t="shared" si="12"/>
        <v>0</v>
      </c>
    </row>
    <row r="360" spans="1:14" s="181" customFormat="1" ht="12.75">
      <c r="A360" s="156">
        <v>43</v>
      </c>
      <c r="B360" s="212"/>
      <c r="C360" s="201" t="str">
        <f>'ENTRY LIST 2'!C360</f>
        <v>A</v>
      </c>
      <c r="D360" s="201" t="str">
        <f>'ENTRY LIST 2'!D360</f>
        <v>SENIOR</v>
      </c>
      <c r="E360" s="201" t="str">
        <f>'ENTRY LIST 2'!E360</f>
        <v>TAKEUCHI</v>
      </c>
      <c r="F360" s="201" t="str">
        <f>'ENTRY LIST 2'!F360</f>
        <v>Yasutaka</v>
      </c>
      <c r="G360" s="201" t="str">
        <f>'ENTRY LIST 2'!G360</f>
        <v>JAPAN</v>
      </c>
      <c r="H360" s="201">
        <f>'ENTRY LIST 2'!H360</f>
        <v>1989</v>
      </c>
      <c r="I360" s="201" t="str">
        <f>'ENTRY LIST 2'!I360</f>
        <v>081-00006</v>
      </c>
      <c r="J360" s="201" t="str">
        <f>'ENTRY LIST 2'!J360</f>
        <v>Monty/20"</v>
      </c>
      <c r="K360" s="213"/>
      <c r="L360" s="213"/>
      <c r="M360" s="213"/>
      <c r="N360" s="214">
        <f t="shared" si="12"/>
        <v>0</v>
      </c>
    </row>
    <row r="361" spans="1:14" s="181" customFormat="1" ht="12.75">
      <c r="A361" s="156">
        <v>44</v>
      </c>
      <c r="B361" s="212"/>
      <c r="C361" s="201" t="str">
        <f>'ENTRY LIST 2'!C361</f>
        <v>A</v>
      </c>
      <c r="D361" s="201" t="str">
        <f>'ENTRY LIST 2'!D361</f>
        <v>SENIOR</v>
      </c>
      <c r="E361" s="201" t="str">
        <f>'ENTRY LIST 2'!E361</f>
        <v>TERASO</v>
      </c>
      <c r="F361" s="201" t="str">
        <f>'ENTRY LIST 2'!F361</f>
        <v>Hideaki</v>
      </c>
      <c r="G361" s="201" t="str">
        <f>'ENTRY LIST 2'!G361</f>
        <v>JAPAN</v>
      </c>
      <c r="H361" s="201">
        <f>'ENTRY LIST 2'!H361</f>
        <v>1974</v>
      </c>
      <c r="I361" s="201" t="str">
        <f>'ENTRY LIST 2'!I361</f>
        <v>081-10005</v>
      </c>
      <c r="J361" s="201" t="str">
        <f>'ENTRY LIST 2'!J361</f>
        <v>KOXX/26"</v>
      </c>
      <c r="K361" s="213"/>
      <c r="L361" s="213"/>
      <c r="M361" s="213"/>
      <c r="N361" s="214">
        <f t="shared" si="12"/>
        <v>0</v>
      </c>
    </row>
    <row r="362" spans="1:14" s="181" customFormat="1" ht="12.75">
      <c r="A362" s="156">
        <v>45</v>
      </c>
      <c r="B362" s="212"/>
      <c r="C362" s="201" t="str">
        <f>'ENTRY LIST 2'!C362</f>
        <v>A</v>
      </c>
      <c r="D362" s="201" t="str">
        <f>'ENTRY LIST 2'!D362</f>
        <v>SENIOR</v>
      </c>
      <c r="E362" s="201" t="str">
        <f>'ENTRY LIST 2'!E362</f>
        <v>PEREIRA ESTEVES FERREIRA</v>
      </c>
      <c r="F362" s="201" t="str">
        <f>'ENTRY LIST 2'!F362</f>
        <v>Jorge</v>
      </c>
      <c r="G362" s="201" t="str">
        <f>'ENTRY LIST 2'!G362</f>
        <v>PORTUGAL</v>
      </c>
      <c r="H362" s="201">
        <f>'ENTRY LIST 2'!H362</f>
        <v>1977</v>
      </c>
      <c r="I362" s="201" t="str">
        <f>'ENTRY LIST 2'!I362</f>
        <v>035-12002</v>
      </c>
      <c r="J362" s="201" t="str">
        <f>'ENTRY LIST 2'!J362</f>
        <v>Ozonys/26"</v>
      </c>
      <c r="K362" s="213"/>
      <c r="L362" s="213"/>
      <c r="M362" s="213"/>
      <c r="N362" s="214">
        <f t="shared" si="12"/>
        <v>0</v>
      </c>
    </row>
    <row r="363" spans="1:14" s="181" customFormat="1" ht="12.75">
      <c r="A363" s="156">
        <v>46</v>
      </c>
      <c r="B363" s="212"/>
      <c r="C363" s="201" t="str">
        <f>'ENTRY LIST 2'!C363</f>
        <v>A</v>
      </c>
      <c r="D363" s="201" t="str">
        <f>'ENTRY LIST 2'!D363</f>
        <v>SENIOR</v>
      </c>
      <c r="E363" s="201" t="str">
        <f>'ENTRY LIST 2'!E363</f>
        <v>KALUS</v>
      </c>
      <c r="F363" s="201" t="str">
        <f>'ENTRY LIST 2'!F363</f>
        <v>Tomas</v>
      </c>
      <c r="G363" s="201" t="str">
        <f>'ENTRY LIST 2'!G363</f>
        <v>SLOVAKIA</v>
      </c>
      <c r="H363" s="201">
        <f>'ENTRY LIST 2'!H363</f>
        <v>1993</v>
      </c>
      <c r="I363" s="201" t="str">
        <f>'ENTRY LIST 2'!I363</f>
        <v>421-00004</v>
      </c>
      <c r="J363" s="201" t="str">
        <f>'ENTRY LIST 2'!J363</f>
        <v>Monty/20“</v>
      </c>
      <c r="K363" s="213"/>
      <c r="L363" s="213"/>
      <c r="M363" s="213"/>
      <c r="N363" s="214">
        <f t="shared" si="12"/>
        <v>0</v>
      </c>
    </row>
    <row r="364" spans="1:14" s="181" customFormat="1" ht="12.75">
      <c r="A364" s="156">
        <v>47</v>
      </c>
      <c r="B364" s="212"/>
      <c r="C364" s="201" t="str">
        <f>'ENTRY LIST 2'!C364</f>
        <v>A</v>
      </c>
      <c r="D364" s="201" t="str">
        <f>'ENTRY LIST 2'!D364</f>
        <v>SENIOR</v>
      </c>
      <c r="E364" s="201" t="str">
        <f>'ENTRY LIST 2'!E364</f>
        <v>GARCIA FURIO</v>
      </c>
      <c r="F364" s="201" t="str">
        <f>'ENTRY LIST 2'!F364</f>
        <v>Juan Pedro</v>
      </c>
      <c r="G364" s="201" t="str">
        <f>'ENTRY LIST 2'!G364</f>
        <v>SPAIN</v>
      </c>
      <c r="H364" s="201">
        <f>'ENTRY LIST 2'!H364</f>
        <v>1979</v>
      </c>
      <c r="I364" s="201" t="str">
        <f>'ENTRY LIST 2'!I364</f>
        <v>034-30002</v>
      </c>
      <c r="J364" s="201" t="str">
        <f>'ENTRY LIST 2'!J364</f>
        <v>Ozonys/24"</v>
      </c>
      <c r="K364" s="213"/>
      <c r="L364" s="213"/>
      <c r="M364" s="213"/>
      <c r="N364" s="214">
        <f t="shared" si="12"/>
        <v>0</v>
      </c>
    </row>
    <row r="365" spans="1:14" s="181" customFormat="1" ht="12.75">
      <c r="A365" s="156">
        <v>48</v>
      </c>
      <c r="B365" s="212"/>
      <c r="C365" s="201" t="str">
        <f>'ENTRY LIST 2'!C365</f>
        <v>A</v>
      </c>
      <c r="D365" s="201" t="str">
        <f>'ENTRY LIST 2'!D365</f>
        <v>SENIOR</v>
      </c>
      <c r="E365" s="201" t="str">
        <f>'ENTRY LIST 2'!E365</f>
        <v>MARTINEZ CARRASCO</v>
      </c>
      <c r="F365" s="201" t="str">
        <f>'ENTRY LIST 2'!F365</f>
        <v>Raul</v>
      </c>
      <c r="G365" s="201" t="str">
        <f>'ENTRY LIST 2'!G365</f>
        <v>SPAIN</v>
      </c>
      <c r="H365" s="201">
        <f>'ENTRY LIST 2'!H365</f>
        <v>1982</v>
      </c>
      <c r="I365" s="201" t="str">
        <f>'ENTRY LIST 2'!I365</f>
        <v>034-30005</v>
      </c>
      <c r="J365" s="201" t="str">
        <f>'ENTRY LIST 2'!J365</f>
        <v>Ozonys/20"</v>
      </c>
      <c r="K365" s="213"/>
      <c r="L365" s="213"/>
      <c r="M365" s="213"/>
      <c r="N365" s="214">
        <f t="shared" si="12"/>
        <v>0</v>
      </c>
    </row>
    <row r="366" spans="1:14" s="181" customFormat="1" ht="12.75">
      <c r="A366" s="156">
        <v>49</v>
      </c>
      <c r="B366" s="212"/>
      <c r="C366" s="201" t="str">
        <f>'ENTRY LIST 2'!C366</f>
        <v>A</v>
      </c>
      <c r="D366" s="201" t="str">
        <f>'ENTRY LIST 2'!D366</f>
        <v>SENIOR</v>
      </c>
      <c r="E366" s="201" t="str">
        <f>'ENTRY LIST 2'!E366</f>
        <v>PASTORINO</v>
      </c>
      <c r="F366" s="201" t="str">
        <f>'ENTRY LIST 2'!F366</f>
        <v>David</v>
      </c>
      <c r="G366" s="201" t="str">
        <f>'ENTRY LIST 2'!G366</f>
        <v>SPAIN</v>
      </c>
      <c r="H366" s="201">
        <f>'ENTRY LIST 2'!H366</f>
        <v>1987</v>
      </c>
      <c r="I366" s="201" t="str">
        <f>'ENTRY LIST 2'!I366</f>
        <v>034-08491</v>
      </c>
      <c r="J366" s="201" t="str">
        <f>'ENTRY LIST 2'!J366</f>
        <v>Ozonys/26"</v>
      </c>
      <c r="K366" s="213"/>
      <c r="L366" s="213"/>
      <c r="M366" s="213"/>
      <c r="N366" s="214">
        <f t="shared" si="12"/>
        <v>0</v>
      </c>
    </row>
    <row r="367" spans="1:14" s="181" customFormat="1" ht="12.75">
      <c r="A367" s="156">
        <v>50</v>
      </c>
      <c r="B367" s="212"/>
      <c r="C367" s="201" t="str">
        <f>'ENTRY LIST 2'!C367</f>
        <v>A</v>
      </c>
      <c r="D367" s="201" t="str">
        <f>'ENTRY LIST 2'!D367</f>
        <v>SENIOR</v>
      </c>
      <c r="E367" s="201" t="str">
        <f>'ENTRY LIST 2'!E367</f>
        <v>BIEL BIELSA</v>
      </c>
      <c r="F367" s="201" t="str">
        <f>'ENTRY LIST 2'!F367</f>
        <v>Adrian</v>
      </c>
      <c r="G367" s="201" t="str">
        <f>'ENTRY LIST 2'!G367</f>
        <v>SPAIN</v>
      </c>
      <c r="H367" s="201">
        <f>'ENTRY LIST 2'!H367</f>
        <v>1991</v>
      </c>
      <c r="I367" s="201" t="str">
        <f>'ENTRY LIST 2'!I367</f>
        <v>034-44087</v>
      </c>
      <c r="J367" s="201" t="str">
        <f>'ENTRY LIST 2'!J367</f>
        <v>Koxx/26"</v>
      </c>
      <c r="K367" s="213"/>
      <c r="L367" s="213"/>
      <c r="M367" s="213"/>
      <c r="N367" s="214">
        <f t="shared" si="12"/>
        <v>0</v>
      </c>
    </row>
    <row r="368" spans="1:14" s="181" customFormat="1" ht="12.75">
      <c r="A368" s="156">
        <v>51</v>
      </c>
      <c r="B368" s="212"/>
      <c r="C368" s="201" t="str">
        <f>'ENTRY LIST 2'!C368</f>
        <v>A</v>
      </c>
      <c r="D368" s="201" t="str">
        <f>'ENTRY LIST 2'!D368</f>
        <v>SENIOR</v>
      </c>
      <c r="E368" s="201" t="str">
        <f>'ENTRY LIST 2'!E368</f>
        <v>CUADAU VIVENS</v>
      </c>
      <c r="F368" s="201" t="str">
        <f>'ENTRY LIST 2'!F368</f>
        <v>David</v>
      </c>
      <c r="G368" s="201" t="str">
        <f>'ENTRY LIST 2'!G368</f>
        <v>SPAIN</v>
      </c>
      <c r="H368" s="201">
        <f>'ENTRY LIST 2'!H368</f>
        <v>1983</v>
      </c>
      <c r="I368" s="201" t="str">
        <f>'ENTRY LIST 2'!I368</f>
        <v>034-46013</v>
      </c>
      <c r="J368" s="201" t="str">
        <f>'ENTRY LIST 2'!J368</f>
        <v>Atomz/26"</v>
      </c>
      <c r="K368" s="213"/>
      <c r="L368" s="213"/>
      <c r="M368" s="213"/>
      <c r="N368" s="214">
        <f t="shared" si="12"/>
        <v>0</v>
      </c>
    </row>
    <row r="369" spans="1:14" s="181" customFormat="1" ht="12.75">
      <c r="A369" s="156">
        <v>52</v>
      </c>
      <c r="B369" s="212"/>
      <c r="C369" s="201" t="str">
        <f>'ENTRY LIST 2'!C369</f>
        <v>A</v>
      </c>
      <c r="D369" s="201" t="str">
        <f>'ENTRY LIST 2'!D369</f>
        <v>SENIOR</v>
      </c>
      <c r="E369" s="201" t="str">
        <f>'ENTRY LIST 2'!E369</f>
        <v>ARROYO VARAS</v>
      </c>
      <c r="F369" s="201" t="str">
        <f>'ENTRY LIST 2'!F369</f>
        <v>Jorge</v>
      </c>
      <c r="G369" s="201" t="str">
        <f>'ENTRY LIST 2'!G369</f>
        <v>SPAIN</v>
      </c>
      <c r="H369" s="201">
        <f>'ENTRY LIST 2'!H369</f>
        <v>1990</v>
      </c>
      <c r="I369" s="201" t="str">
        <f>'ENTRY LIST 2'!I369</f>
        <v>034-28077</v>
      </c>
      <c r="J369" s="201" t="str">
        <f>'ENTRY LIST 2'!J369</f>
        <v>Ozonys/26"</v>
      </c>
      <c r="K369" s="213"/>
      <c r="L369" s="213"/>
      <c r="M369" s="213"/>
      <c r="N369" s="214">
        <f t="shared" si="12"/>
        <v>0</v>
      </c>
    </row>
    <row r="370" spans="1:14" s="181" customFormat="1" ht="12.75">
      <c r="A370" s="156">
        <v>53</v>
      </c>
      <c r="B370" s="212"/>
      <c r="C370" s="201" t="str">
        <f>'ENTRY LIST 2'!C370</f>
        <v>A</v>
      </c>
      <c r="D370" s="201" t="str">
        <f>'ENTRY LIST 2'!D370</f>
        <v>SENIOR</v>
      </c>
      <c r="E370" s="201" t="str">
        <f>'ENTRY LIST 2'!E370</f>
        <v>DE LA PENA CATALAN</v>
      </c>
      <c r="F370" s="201" t="str">
        <f>'ENTRY LIST 2'!F370</f>
        <v>Juan Daniel</v>
      </c>
      <c r="G370" s="201" t="str">
        <f>'ENTRY LIST 2'!G370</f>
        <v>SPAIN</v>
      </c>
      <c r="H370" s="201">
        <f>'ENTRY LIST 2'!H370</f>
        <v>1978</v>
      </c>
      <c r="I370" s="201" t="str">
        <f>'ENTRY LIST 2'!I370</f>
        <v>034-46004</v>
      </c>
      <c r="J370" s="201" t="str">
        <f>'ENTRY LIST 2'!J370</f>
        <v>Kabra/24"</v>
      </c>
      <c r="K370" s="213"/>
      <c r="L370" s="213"/>
      <c r="M370" s="213"/>
      <c r="N370" s="214">
        <f t="shared" si="12"/>
        <v>0</v>
      </c>
    </row>
    <row r="371" spans="1:14" s="181" customFormat="1" ht="12.75">
      <c r="A371" s="156">
        <v>54</v>
      </c>
      <c r="B371" s="212"/>
      <c r="C371" s="201" t="str">
        <f>'ENTRY LIST 2'!C371</f>
        <v>A</v>
      </c>
      <c r="D371" s="201" t="str">
        <f>'ENTRY LIST 2'!D371</f>
        <v>SENIOR</v>
      </c>
      <c r="E371" s="201" t="str">
        <f>'ENTRY LIST 2'!E371</f>
        <v>STEIDLEY</v>
      </c>
      <c r="F371" s="201" t="str">
        <f>'ENTRY LIST 2'!F371</f>
        <v>Mike</v>
      </c>
      <c r="G371" s="201" t="str">
        <f>'ENTRY LIST 2'!G371</f>
        <v>USA</v>
      </c>
      <c r="H371" s="201">
        <f>'ENTRY LIST 2'!H371</f>
        <v>1981</v>
      </c>
      <c r="I371" s="201" t="str">
        <f>'ENTRY LIST 2'!I371</f>
        <v>001-00001</v>
      </c>
      <c r="J371" s="201" t="str">
        <f>'ENTRY LIST 2'!J371</f>
        <v>Haro 26"</v>
      </c>
      <c r="K371" s="213"/>
      <c r="L371" s="213"/>
      <c r="M371" s="213"/>
      <c r="N371" s="214">
        <f t="shared" si="12"/>
        <v>0</v>
      </c>
    </row>
    <row r="372" spans="1:14" s="181" customFormat="1" ht="12.75">
      <c r="A372" s="156">
        <v>55</v>
      </c>
      <c r="B372" s="212"/>
      <c r="C372" s="201" t="str">
        <f>'ENTRY LIST 2'!C372</f>
        <v>A</v>
      </c>
      <c r="D372" s="201" t="str">
        <f>'ENTRY LIST 2'!D372</f>
        <v>SENIOR</v>
      </c>
      <c r="E372" s="201">
        <f>'ENTRY LIST 2'!E372</f>
        <v>0</v>
      </c>
      <c r="F372" s="201">
        <f>'ENTRY LIST 2'!F372</f>
        <v>0</v>
      </c>
      <c r="G372" s="201">
        <f>'ENTRY LIST 2'!G372</f>
        <v>0</v>
      </c>
      <c r="H372" s="201">
        <f>'ENTRY LIST 2'!H372</f>
        <v>0</v>
      </c>
      <c r="I372" s="201">
        <f>'ENTRY LIST 2'!I372</f>
        <v>0</v>
      </c>
      <c r="J372" s="201">
        <f>'ENTRY LIST 2'!J372</f>
        <v>0</v>
      </c>
      <c r="K372" s="213"/>
      <c r="L372" s="213"/>
      <c r="M372" s="213"/>
      <c r="N372" s="214">
        <f t="shared" si="12"/>
        <v>0</v>
      </c>
    </row>
    <row r="373" spans="1:14" s="181" customFormat="1" ht="12.75">
      <c r="A373" s="156">
        <v>56</v>
      </c>
      <c r="B373" s="212"/>
      <c r="C373" s="201" t="str">
        <f>'ENTRY LIST 2'!C373</f>
        <v>A</v>
      </c>
      <c r="D373" s="201" t="str">
        <f>'ENTRY LIST 2'!D373</f>
        <v>SENIOR</v>
      </c>
      <c r="E373" s="201">
        <f>'ENTRY LIST 2'!E373</f>
        <v>0</v>
      </c>
      <c r="F373" s="201">
        <f>'ENTRY LIST 2'!F373</f>
        <v>0</v>
      </c>
      <c r="G373" s="201">
        <f>'ENTRY LIST 2'!G373</f>
        <v>0</v>
      </c>
      <c r="H373" s="201">
        <f>'ENTRY LIST 2'!H373</f>
        <v>0</v>
      </c>
      <c r="I373" s="201">
        <f>'ENTRY LIST 2'!I373</f>
        <v>0</v>
      </c>
      <c r="J373" s="201">
        <f>'ENTRY LIST 2'!J373</f>
        <v>0</v>
      </c>
      <c r="K373" s="213"/>
      <c r="L373" s="213"/>
      <c r="M373" s="213"/>
      <c r="N373" s="214">
        <f t="shared" si="12"/>
        <v>0</v>
      </c>
    </row>
    <row r="374" spans="1:14" s="181" customFormat="1" ht="12.75">
      <c r="A374" s="156">
        <v>57</v>
      </c>
      <c r="B374" s="212"/>
      <c r="C374" s="201" t="str">
        <f>'ENTRY LIST 2'!C374</f>
        <v>A</v>
      </c>
      <c r="D374" s="201" t="str">
        <f>'ENTRY LIST 2'!D374</f>
        <v>SENIOR</v>
      </c>
      <c r="E374" s="201">
        <f>'ENTRY LIST 2'!E374</f>
        <v>0</v>
      </c>
      <c r="F374" s="201">
        <f>'ENTRY LIST 2'!F374</f>
        <v>0</v>
      </c>
      <c r="G374" s="201">
        <f>'ENTRY LIST 2'!G374</f>
        <v>0</v>
      </c>
      <c r="H374" s="201">
        <f>'ENTRY LIST 2'!H374</f>
        <v>0</v>
      </c>
      <c r="I374" s="201">
        <f>'ENTRY LIST 2'!I374</f>
        <v>0</v>
      </c>
      <c r="J374" s="201">
        <f>'ENTRY LIST 2'!J374</f>
        <v>0</v>
      </c>
      <c r="K374" s="213"/>
      <c r="L374" s="213"/>
      <c r="M374" s="213"/>
      <c r="N374" s="214">
        <f t="shared" si="12"/>
        <v>0</v>
      </c>
    </row>
    <row r="375" spans="1:14" s="181" customFormat="1" ht="12.75">
      <c r="A375" s="156">
        <v>58</v>
      </c>
      <c r="B375" s="212"/>
      <c r="C375" s="201" t="str">
        <f>'ENTRY LIST 2'!C375</f>
        <v>A</v>
      </c>
      <c r="D375" s="201" t="str">
        <f>'ENTRY LIST 2'!D375</f>
        <v>SENIOR</v>
      </c>
      <c r="E375" s="201">
        <f>'ENTRY LIST 2'!E375</f>
        <v>0</v>
      </c>
      <c r="F375" s="201">
        <f>'ENTRY LIST 2'!F375</f>
        <v>0</v>
      </c>
      <c r="G375" s="201">
        <f>'ENTRY LIST 2'!G375</f>
        <v>0</v>
      </c>
      <c r="H375" s="201">
        <f>'ENTRY LIST 2'!H375</f>
        <v>0</v>
      </c>
      <c r="I375" s="201">
        <f>'ENTRY LIST 2'!I375</f>
        <v>0</v>
      </c>
      <c r="J375" s="201">
        <f>'ENTRY LIST 2'!J375</f>
        <v>0</v>
      </c>
      <c r="K375" s="213"/>
      <c r="L375" s="213"/>
      <c r="M375" s="213"/>
      <c r="N375" s="214">
        <f t="shared" si="12"/>
        <v>0</v>
      </c>
    </row>
    <row r="376" spans="1:14" s="181" customFormat="1" ht="12.75">
      <c r="A376" s="156">
        <v>59</v>
      </c>
      <c r="B376" s="212"/>
      <c r="C376" s="201" t="str">
        <f>'ENTRY LIST 2'!C376</f>
        <v>A</v>
      </c>
      <c r="D376" s="201" t="str">
        <f>'ENTRY LIST 2'!D376</f>
        <v>SENIOR</v>
      </c>
      <c r="E376" s="201">
        <f>'ENTRY LIST 2'!E376</f>
        <v>0</v>
      </c>
      <c r="F376" s="201">
        <f>'ENTRY LIST 2'!F376</f>
        <v>0</v>
      </c>
      <c r="G376" s="201">
        <f>'ENTRY LIST 2'!G376</f>
        <v>0</v>
      </c>
      <c r="H376" s="201">
        <f>'ENTRY LIST 2'!H376</f>
        <v>0</v>
      </c>
      <c r="I376" s="201">
        <f>'ENTRY LIST 2'!I376</f>
        <v>0</v>
      </c>
      <c r="J376" s="201">
        <f>'ENTRY LIST 2'!J376</f>
        <v>0</v>
      </c>
      <c r="K376" s="213"/>
      <c r="L376" s="213"/>
      <c r="M376" s="213"/>
      <c r="N376" s="214">
        <f t="shared" si="12"/>
        <v>0</v>
      </c>
    </row>
    <row r="377" spans="1:14" s="181" customFormat="1" ht="12.75">
      <c r="A377" s="156">
        <v>60</v>
      </c>
      <c r="B377" s="212"/>
      <c r="C377" s="201" t="str">
        <f>'ENTRY LIST 2'!C377</f>
        <v>A</v>
      </c>
      <c r="D377" s="201" t="str">
        <f>'ENTRY LIST 2'!D377</f>
        <v>SENIOR</v>
      </c>
      <c r="E377" s="201">
        <f>'ENTRY LIST 2'!E377</f>
        <v>0</v>
      </c>
      <c r="F377" s="201">
        <f>'ENTRY LIST 2'!F377</f>
        <v>0</v>
      </c>
      <c r="G377" s="201">
        <f>'ENTRY LIST 2'!G377</f>
        <v>0</v>
      </c>
      <c r="H377" s="201">
        <f>'ENTRY LIST 2'!H377</f>
        <v>0</v>
      </c>
      <c r="I377" s="201">
        <f>'ENTRY LIST 2'!I377</f>
        <v>0</v>
      </c>
      <c r="J377" s="201">
        <f>'ENTRY LIST 2'!J377</f>
        <v>0</v>
      </c>
      <c r="K377" s="213"/>
      <c r="L377" s="213"/>
      <c r="M377" s="213"/>
      <c r="N377" s="214">
        <f t="shared" si="12"/>
        <v>0</v>
      </c>
    </row>
    <row r="378" spans="1:14" s="181" customFormat="1" ht="12.75">
      <c r="A378" s="156">
        <v>61</v>
      </c>
      <c r="B378" s="212"/>
      <c r="C378" s="201" t="str">
        <f>'ENTRY LIST 2'!C378</f>
        <v>A</v>
      </c>
      <c r="D378" s="201" t="str">
        <f>'ENTRY LIST 2'!D378</f>
        <v>SENIOR</v>
      </c>
      <c r="E378" s="201">
        <f>'ENTRY LIST 2'!E378</f>
        <v>0</v>
      </c>
      <c r="F378" s="201">
        <f>'ENTRY LIST 2'!F378</f>
        <v>0</v>
      </c>
      <c r="G378" s="201">
        <f>'ENTRY LIST 2'!G378</f>
        <v>0</v>
      </c>
      <c r="H378" s="201">
        <f>'ENTRY LIST 2'!H378</f>
        <v>0</v>
      </c>
      <c r="I378" s="201">
        <f>'ENTRY LIST 2'!I378</f>
        <v>0</v>
      </c>
      <c r="J378" s="201">
        <f>'ENTRY LIST 2'!J378</f>
        <v>0</v>
      </c>
      <c r="K378" s="213"/>
      <c r="L378" s="213"/>
      <c r="M378" s="213"/>
      <c r="N378" s="214">
        <f t="shared" si="12"/>
        <v>0</v>
      </c>
    </row>
    <row r="379" spans="1:14" s="181" customFormat="1" ht="12.75">
      <c r="A379" s="156">
        <v>62</v>
      </c>
      <c r="B379" s="212"/>
      <c r="C379" s="201" t="str">
        <f>'ENTRY LIST 2'!C379</f>
        <v>A</v>
      </c>
      <c r="D379" s="201" t="str">
        <f>'ENTRY LIST 2'!D379</f>
        <v>SENIOR</v>
      </c>
      <c r="E379" s="201">
        <f>'ENTRY LIST 2'!E379</f>
        <v>0</v>
      </c>
      <c r="F379" s="201">
        <f>'ENTRY LIST 2'!F379</f>
        <v>0</v>
      </c>
      <c r="G379" s="201">
        <f>'ENTRY LIST 2'!G379</f>
        <v>0</v>
      </c>
      <c r="H379" s="201">
        <f>'ENTRY LIST 2'!H379</f>
        <v>0</v>
      </c>
      <c r="I379" s="201">
        <f>'ENTRY LIST 2'!I379</f>
        <v>0</v>
      </c>
      <c r="J379" s="201">
        <f>'ENTRY LIST 2'!J379</f>
        <v>0</v>
      </c>
      <c r="K379" s="213"/>
      <c r="L379" s="213"/>
      <c r="M379" s="213"/>
      <c r="N379" s="214">
        <f t="shared" si="12"/>
        <v>0</v>
      </c>
    </row>
    <row r="380" spans="1:14" s="181" customFormat="1" ht="12.75">
      <c r="A380" s="156">
        <v>63</v>
      </c>
      <c r="B380" s="212"/>
      <c r="C380" s="201" t="str">
        <f>'ENTRY LIST 2'!C380</f>
        <v>A</v>
      </c>
      <c r="D380" s="201" t="str">
        <f>'ENTRY LIST 2'!D380</f>
        <v>SENIOR</v>
      </c>
      <c r="E380" s="201">
        <f>'ENTRY LIST 2'!E380</f>
        <v>0</v>
      </c>
      <c r="F380" s="201">
        <f>'ENTRY LIST 2'!F380</f>
        <v>0</v>
      </c>
      <c r="G380" s="201">
        <f>'ENTRY LIST 2'!G380</f>
        <v>0</v>
      </c>
      <c r="H380" s="201">
        <f>'ENTRY LIST 2'!H380</f>
        <v>0</v>
      </c>
      <c r="I380" s="201">
        <f>'ENTRY LIST 2'!I380</f>
        <v>0</v>
      </c>
      <c r="J380" s="201">
        <f>'ENTRY LIST 2'!J380</f>
        <v>0</v>
      </c>
      <c r="K380" s="213"/>
      <c r="L380" s="213"/>
      <c r="M380" s="213"/>
      <c r="N380" s="214">
        <f t="shared" si="12"/>
        <v>0</v>
      </c>
    </row>
    <row r="381" spans="1:14" s="181" customFormat="1" ht="12.75">
      <c r="A381" s="156">
        <v>64</v>
      </c>
      <c r="B381" s="212"/>
      <c r="C381" s="201" t="str">
        <f>'ENTRY LIST 2'!C381</f>
        <v>A</v>
      </c>
      <c r="D381" s="201" t="str">
        <f>'ENTRY LIST 2'!D381</f>
        <v>SENIOR</v>
      </c>
      <c r="E381" s="201">
        <f>'ENTRY LIST 2'!E381</f>
        <v>0</v>
      </c>
      <c r="F381" s="201">
        <f>'ENTRY LIST 2'!F381</f>
        <v>0</v>
      </c>
      <c r="G381" s="201">
        <f>'ENTRY LIST 2'!G381</f>
        <v>0</v>
      </c>
      <c r="H381" s="201">
        <f>'ENTRY LIST 2'!H381</f>
        <v>0</v>
      </c>
      <c r="I381" s="201">
        <f>'ENTRY LIST 2'!I381</f>
        <v>0</v>
      </c>
      <c r="J381" s="201">
        <f>'ENTRY LIST 2'!J381</f>
        <v>0</v>
      </c>
      <c r="K381" s="213"/>
      <c r="L381" s="213"/>
      <c r="M381" s="213"/>
      <c r="N381" s="214">
        <f t="shared" si="12"/>
        <v>0</v>
      </c>
    </row>
    <row r="382" spans="1:14" s="181" customFormat="1" ht="12.75">
      <c r="A382" s="156">
        <v>65</v>
      </c>
      <c r="B382" s="212"/>
      <c r="C382" s="201" t="str">
        <f>'ENTRY LIST 2'!C382</f>
        <v>A</v>
      </c>
      <c r="D382" s="201" t="str">
        <f>'ENTRY LIST 2'!D382</f>
        <v>SENIOR</v>
      </c>
      <c r="E382" s="201">
        <f>'ENTRY LIST 2'!E382</f>
        <v>0</v>
      </c>
      <c r="F382" s="201">
        <f>'ENTRY LIST 2'!F382</f>
        <v>0</v>
      </c>
      <c r="G382" s="201">
        <f>'ENTRY LIST 2'!G382</f>
        <v>0</v>
      </c>
      <c r="H382" s="201">
        <f>'ENTRY LIST 2'!H382</f>
        <v>0</v>
      </c>
      <c r="I382" s="201">
        <f>'ENTRY LIST 2'!I382</f>
        <v>0</v>
      </c>
      <c r="J382" s="201">
        <f>'ENTRY LIST 2'!J382</f>
        <v>0</v>
      </c>
      <c r="K382" s="213"/>
      <c r="L382" s="213"/>
      <c r="M382" s="213"/>
      <c r="N382" s="214">
        <f aca="true" t="shared" si="13" ref="N382:N413">SUM(K382:M382)</f>
        <v>0</v>
      </c>
    </row>
    <row r="383" spans="1:14" s="181" customFormat="1" ht="12.75">
      <c r="A383" s="156">
        <v>66</v>
      </c>
      <c r="B383" s="212"/>
      <c r="C383" s="201" t="str">
        <f>'ENTRY LIST 2'!C383</f>
        <v>A</v>
      </c>
      <c r="D383" s="201" t="str">
        <f>'ENTRY LIST 2'!D383</f>
        <v>SENIOR</v>
      </c>
      <c r="E383" s="201">
        <f>'ENTRY LIST 2'!E383</f>
        <v>0</v>
      </c>
      <c r="F383" s="201">
        <f>'ENTRY LIST 2'!F383</f>
        <v>0</v>
      </c>
      <c r="G383" s="201">
        <f>'ENTRY LIST 2'!G383</f>
        <v>0</v>
      </c>
      <c r="H383" s="201">
        <f>'ENTRY LIST 2'!H383</f>
        <v>0</v>
      </c>
      <c r="I383" s="201">
        <f>'ENTRY LIST 2'!I383</f>
        <v>0</v>
      </c>
      <c r="J383" s="201">
        <f>'ENTRY LIST 2'!J383</f>
        <v>0</v>
      </c>
      <c r="K383" s="213"/>
      <c r="L383" s="213"/>
      <c r="M383" s="213"/>
      <c r="N383" s="214">
        <f t="shared" si="13"/>
        <v>0</v>
      </c>
    </row>
    <row r="384" spans="1:14" s="181" customFormat="1" ht="12.75">
      <c r="A384" s="156">
        <v>67</v>
      </c>
      <c r="B384" s="212"/>
      <c r="C384" s="201" t="str">
        <f>'ENTRY LIST 2'!C384</f>
        <v>A</v>
      </c>
      <c r="D384" s="201" t="str">
        <f>'ENTRY LIST 2'!D384</f>
        <v>SENIOR</v>
      </c>
      <c r="E384" s="201">
        <f>'ENTRY LIST 2'!E384</f>
        <v>0</v>
      </c>
      <c r="F384" s="201">
        <f>'ENTRY LIST 2'!F384</f>
        <v>0</v>
      </c>
      <c r="G384" s="201">
        <f>'ENTRY LIST 2'!G384</f>
        <v>0</v>
      </c>
      <c r="H384" s="201">
        <f>'ENTRY LIST 2'!H384</f>
        <v>0</v>
      </c>
      <c r="I384" s="201">
        <f>'ENTRY LIST 2'!I384</f>
        <v>0</v>
      </c>
      <c r="J384" s="201">
        <f>'ENTRY LIST 2'!J384</f>
        <v>0</v>
      </c>
      <c r="K384" s="213"/>
      <c r="L384" s="213"/>
      <c r="M384" s="213"/>
      <c r="N384" s="214">
        <f t="shared" si="13"/>
        <v>0</v>
      </c>
    </row>
    <row r="385" spans="1:14" s="181" customFormat="1" ht="12.75">
      <c r="A385" s="156">
        <v>68</v>
      </c>
      <c r="B385" s="212"/>
      <c r="C385" s="201" t="str">
        <f>'ENTRY LIST 2'!C385</f>
        <v>A</v>
      </c>
      <c r="D385" s="201" t="str">
        <f>'ENTRY LIST 2'!D385</f>
        <v>SENIOR</v>
      </c>
      <c r="E385" s="201">
        <f>'ENTRY LIST 2'!E385</f>
        <v>0</v>
      </c>
      <c r="F385" s="201">
        <f>'ENTRY LIST 2'!F385</f>
        <v>0</v>
      </c>
      <c r="G385" s="201">
        <f>'ENTRY LIST 2'!G385</f>
        <v>0</v>
      </c>
      <c r="H385" s="201">
        <f>'ENTRY LIST 2'!H385</f>
        <v>0</v>
      </c>
      <c r="I385" s="201">
        <f>'ENTRY LIST 2'!I385</f>
        <v>0</v>
      </c>
      <c r="J385" s="201">
        <f>'ENTRY LIST 2'!J385</f>
        <v>0</v>
      </c>
      <c r="K385" s="213"/>
      <c r="L385" s="213"/>
      <c r="M385" s="213"/>
      <c r="N385" s="214">
        <f t="shared" si="13"/>
        <v>0</v>
      </c>
    </row>
    <row r="386" spans="1:14" s="181" customFormat="1" ht="12.75">
      <c r="A386" s="156">
        <v>69</v>
      </c>
      <c r="B386" s="212"/>
      <c r="C386" s="201" t="str">
        <f>'ENTRY LIST 2'!C386</f>
        <v>A</v>
      </c>
      <c r="D386" s="201" t="str">
        <f>'ENTRY LIST 2'!D386</f>
        <v>SENIOR</v>
      </c>
      <c r="E386" s="201">
        <f>'ENTRY LIST 2'!E386</f>
        <v>0</v>
      </c>
      <c r="F386" s="201">
        <f>'ENTRY LIST 2'!F386</f>
        <v>0</v>
      </c>
      <c r="G386" s="201">
        <f>'ENTRY LIST 2'!G386</f>
        <v>0</v>
      </c>
      <c r="H386" s="201">
        <f>'ENTRY LIST 2'!H386</f>
        <v>0</v>
      </c>
      <c r="I386" s="201">
        <f>'ENTRY LIST 2'!I386</f>
        <v>0</v>
      </c>
      <c r="J386" s="201">
        <f>'ENTRY LIST 2'!J386</f>
        <v>0</v>
      </c>
      <c r="K386" s="213"/>
      <c r="L386" s="213"/>
      <c r="M386" s="213"/>
      <c r="N386" s="214">
        <f t="shared" si="13"/>
        <v>0</v>
      </c>
    </row>
    <row r="387" spans="1:14" s="181" customFormat="1" ht="12.75">
      <c r="A387" s="156">
        <v>70</v>
      </c>
      <c r="B387" s="212"/>
      <c r="C387" s="201" t="str">
        <f>'ENTRY LIST 2'!C387</f>
        <v>A</v>
      </c>
      <c r="D387" s="201" t="str">
        <f>'ENTRY LIST 2'!D387</f>
        <v>SENIOR</v>
      </c>
      <c r="E387" s="201">
        <f>'ENTRY LIST 2'!E387</f>
        <v>0</v>
      </c>
      <c r="F387" s="201">
        <f>'ENTRY LIST 2'!F387</f>
        <v>0</v>
      </c>
      <c r="G387" s="201">
        <f>'ENTRY LIST 2'!G387</f>
        <v>0</v>
      </c>
      <c r="H387" s="201">
        <f>'ENTRY LIST 2'!H387</f>
        <v>0</v>
      </c>
      <c r="I387" s="201">
        <f>'ENTRY LIST 2'!I387</f>
        <v>0</v>
      </c>
      <c r="J387" s="201">
        <f>'ENTRY LIST 2'!J387</f>
        <v>0</v>
      </c>
      <c r="K387" s="213"/>
      <c r="L387" s="213"/>
      <c r="M387" s="213"/>
      <c r="N387" s="214">
        <f t="shared" si="13"/>
        <v>0</v>
      </c>
    </row>
    <row r="388" spans="1:14" s="181" customFormat="1" ht="12.75">
      <c r="A388" s="156">
        <v>71</v>
      </c>
      <c r="B388" s="212"/>
      <c r="C388" s="201" t="str">
        <f>'ENTRY LIST 2'!C388</f>
        <v>A</v>
      </c>
      <c r="D388" s="201" t="str">
        <f>'ENTRY LIST 2'!D388</f>
        <v>SENIOR</v>
      </c>
      <c r="E388" s="201">
        <f>'ENTRY LIST 2'!E388</f>
        <v>0</v>
      </c>
      <c r="F388" s="201">
        <f>'ENTRY LIST 2'!F388</f>
        <v>0</v>
      </c>
      <c r="G388" s="201">
        <f>'ENTRY LIST 2'!G388</f>
        <v>0</v>
      </c>
      <c r="H388" s="201">
        <f>'ENTRY LIST 2'!H388</f>
        <v>0</v>
      </c>
      <c r="I388" s="201">
        <f>'ENTRY LIST 2'!I388</f>
        <v>0</v>
      </c>
      <c r="J388" s="201">
        <f>'ENTRY LIST 2'!J388</f>
        <v>0</v>
      </c>
      <c r="K388" s="213"/>
      <c r="L388" s="213"/>
      <c r="M388" s="213"/>
      <c r="N388" s="214">
        <f t="shared" si="13"/>
        <v>0</v>
      </c>
    </row>
    <row r="389" spans="1:14" s="181" customFormat="1" ht="12.75">
      <c r="A389" s="156">
        <v>72</v>
      </c>
      <c r="B389" s="212"/>
      <c r="C389" s="201" t="str">
        <f>'ENTRY LIST 2'!C389</f>
        <v>A</v>
      </c>
      <c r="D389" s="201" t="str">
        <f>'ENTRY LIST 2'!D389</f>
        <v>SENIOR</v>
      </c>
      <c r="E389" s="201">
        <f>'ENTRY LIST 2'!E389</f>
        <v>0</v>
      </c>
      <c r="F389" s="201">
        <f>'ENTRY LIST 2'!F389</f>
        <v>0</v>
      </c>
      <c r="G389" s="201">
        <f>'ENTRY LIST 2'!G389</f>
        <v>0</v>
      </c>
      <c r="H389" s="201">
        <f>'ENTRY LIST 2'!H389</f>
        <v>0</v>
      </c>
      <c r="I389" s="201">
        <f>'ENTRY LIST 2'!I389</f>
        <v>0</v>
      </c>
      <c r="J389" s="201">
        <f>'ENTRY LIST 2'!J389</f>
        <v>0</v>
      </c>
      <c r="K389" s="213"/>
      <c r="L389" s="213"/>
      <c r="M389" s="213"/>
      <c r="N389" s="214">
        <f t="shared" si="13"/>
        <v>0</v>
      </c>
    </row>
    <row r="390" spans="1:14" s="181" customFormat="1" ht="12.75">
      <c r="A390" s="156">
        <v>73</v>
      </c>
      <c r="B390" s="212"/>
      <c r="C390" s="201" t="str">
        <f>'ENTRY LIST 2'!C390</f>
        <v>A</v>
      </c>
      <c r="D390" s="201" t="str">
        <f>'ENTRY LIST 2'!D390</f>
        <v>SENIOR</v>
      </c>
      <c r="E390" s="201">
        <f>'ENTRY LIST 2'!E390</f>
        <v>0</v>
      </c>
      <c r="F390" s="201">
        <f>'ENTRY LIST 2'!F390</f>
        <v>0</v>
      </c>
      <c r="G390" s="201">
        <f>'ENTRY LIST 2'!G390</f>
        <v>0</v>
      </c>
      <c r="H390" s="201">
        <f>'ENTRY LIST 2'!H390</f>
        <v>0</v>
      </c>
      <c r="I390" s="201">
        <f>'ENTRY LIST 2'!I390</f>
        <v>0</v>
      </c>
      <c r="J390" s="201">
        <f>'ENTRY LIST 2'!J390</f>
        <v>0</v>
      </c>
      <c r="K390" s="213"/>
      <c r="L390" s="213"/>
      <c r="M390" s="213"/>
      <c r="N390" s="214">
        <f t="shared" si="13"/>
        <v>0</v>
      </c>
    </row>
    <row r="391" spans="1:14" s="181" customFormat="1" ht="12.75">
      <c r="A391" s="156">
        <v>74</v>
      </c>
      <c r="B391" s="212"/>
      <c r="C391" s="201" t="str">
        <f>'ENTRY LIST 2'!C391</f>
        <v>A</v>
      </c>
      <c r="D391" s="201" t="str">
        <f>'ENTRY LIST 2'!D391</f>
        <v>SENIOR</v>
      </c>
      <c r="E391" s="201">
        <f>'ENTRY LIST 2'!E391</f>
        <v>0</v>
      </c>
      <c r="F391" s="201">
        <f>'ENTRY LIST 2'!F391</f>
        <v>0</v>
      </c>
      <c r="G391" s="201">
        <f>'ENTRY LIST 2'!G391</f>
        <v>0</v>
      </c>
      <c r="H391" s="201">
        <f>'ENTRY LIST 2'!H391</f>
        <v>0</v>
      </c>
      <c r="I391" s="201">
        <f>'ENTRY LIST 2'!I391</f>
        <v>0</v>
      </c>
      <c r="J391" s="201">
        <f>'ENTRY LIST 2'!J391</f>
        <v>0</v>
      </c>
      <c r="K391" s="213"/>
      <c r="L391" s="213"/>
      <c r="M391" s="213"/>
      <c r="N391" s="214">
        <f t="shared" si="13"/>
        <v>0</v>
      </c>
    </row>
    <row r="392" spans="1:14" s="181" customFormat="1" ht="12.75">
      <c r="A392" s="156">
        <v>75</v>
      </c>
      <c r="B392" s="212"/>
      <c r="C392" s="201" t="str">
        <f>'ENTRY LIST 2'!C392</f>
        <v>A</v>
      </c>
      <c r="D392" s="201" t="str">
        <f>'ENTRY LIST 2'!D392</f>
        <v>SENIOR</v>
      </c>
      <c r="E392" s="201">
        <f>'ENTRY LIST 2'!E392</f>
        <v>0</v>
      </c>
      <c r="F392" s="201">
        <f>'ENTRY LIST 2'!F392</f>
        <v>0</v>
      </c>
      <c r="G392" s="201">
        <f>'ENTRY LIST 2'!G392</f>
        <v>0</v>
      </c>
      <c r="H392" s="201">
        <f>'ENTRY LIST 2'!H392</f>
        <v>0</v>
      </c>
      <c r="I392" s="201">
        <f>'ENTRY LIST 2'!I392</f>
        <v>0</v>
      </c>
      <c r="J392" s="201">
        <f>'ENTRY LIST 2'!J392</f>
        <v>0</v>
      </c>
      <c r="K392" s="213"/>
      <c r="L392" s="213"/>
      <c r="M392" s="213"/>
      <c r="N392" s="214">
        <f t="shared" si="13"/>
        <v>0</v>
      </c>
    </row>
    <row r="393" spans="1:14" s="181" customFormat="1" ht="12.75">
      <c r="A393" s="156">
        <v>76</v>
      </c>
      <c r="B393" s="212"/>
      <c r="C393" s="201" t="str">
        <f>'ENTRY LIST 2'!C393</f>
        <v>A</v>
      </c>
      <c r="D393" s="201" t="str">
        <f>'ENTRY LIST 2'!D393</f>
        <v>SENIOR</v>
      </c>
      <c r="E393" s="201">
        <f>'ENTRY LIST 2'!E393</f>
        <v>0</v>
      </c>
      <c r="F393" s="201">
        <f>'ENTRY LIST 2'!F393</f>
        <v>0</v>
      </c>
      <c r="G393" s="201">
        <f>'ENTRY LIST 2'!G393</f>
        <v>0</v>
      </c>
      <c r="H393" s="201">
        <f>'ENTRY LIST 2'!H393</f>
        <v>0</v>
      </c>
      <c r="I393" s="201">
        <f>'ENTRY LIST 2'!I393</f>
        <v>0</v>
      </c>
      <c r="J393" s="201">
        <f>'ENTRY LIST 2'!J393</f>
        <v>0</v>
      </c>
      <c r="K393" s="213"/>
      <c r="L393" s="213"/>
      <c r="M393" s="213"/>
      <c r="N393" s="214">
        <f t="shared" si="13"/>
        <v>0</v>
      </c>
    </row>
    <row r="394" spans="1:14" s="181" customFormat="1" ht="12.75">
      <c r="A394" s="156">
        <v>77</v>
      </c>
      <c r="B394" s="212"/>
      <c r="C394" s="201" t="str">
        <f>'ENTRY LIST 2'!C394</f>
        <v>A</v>
      </c>
      <c r="D394" s="201" t="str">
        <f>'ENTRY LIST 2'!D394</f>
        <v>SENIOR</v>
      </c>
      <c r="E394" s="201">
        <f>'ENTRY LIST 2'!E394</f>
        <v>0</v>
      </c>
      <c r="F394" s="201">
        <f>'ENTRY LIST 2'!F394</f>
        <v>0</v>
      </c>
      <c r="G394" s="201">
        <f>'ENTRY LIST 2'!G394</f>
        <v>0</v>
      </c>
      <c r="H394" s="201">
        <f>'ENTRY LIST 2'!H394</f>
        <v>0</v>
      </c>
      <c r="I394" s="201">
        <f>'ENTRY LIST 2'!I394</f>
        <v>0</v>
      </c>
      <c r="J394" s="201">
        <f>'ENTRY LIST 2'!J394</f>
        <v>0</v>
      </c>
      <c r="K394" s="213"/>
      <c r="L394" s="213"/>
      <c r="M394" s="213"/>
      <c r="N394" s="214">
        <f t="shared" si="13"/>
        <v>0</v>
      </c>
    </row>
    <row r="395" spans="1:14" s="181" customFormat="1" ht="12.75">
      <c r="A395" s="156">
        <v>78</v>
      </c>
      <c r="B395" s="212"/>
      <c r="C395" s="201" t="str">
        <f>'ENTRY LIST 2'!C395</f>
        <v>A</v>
      </c>
      <c r="D395" s="201" t="str">
        <f>'ENTRY LIST 2'!D395</f>
        <v>SENIOR</v>
      </c>
      <c r="E395" s="201">
        <f>'ENTRY LIST 2'!E395</f>
        <v>0</v>
      </c>
      <c r="F395" s="201">
        <f>'ENTRY LIST 2'!F395</f>
        <v>0</v>
      </c>
      <c r="G395" s="201">
        <f>'ENTRY LIST 2'!G395</f>
        <v>0</v>
      </c>
      <c r="H395" s="201">
        <f>'ENTRY LIST 2'!H395</f>
        <v>0</v>
      </c>
      <c r="I395" s="201">
        <f>'ENTRY LIST 2'!I395</f>
        <v>0</v>
      </c>
      <c r="J395" s="201">
        <f>'ENTRY LIST 2'!J395</f>
        <v>0</v>
      </c>
      <c r="K395" s="213"/>
      <c r="L395" s="213"/>
      <c r="M395" s="213"/>
      <c r="N395" s="214">
        <f t="shared" si="13"/>
        <v>0</v>
      </c>
    </row>
    <row r="396" spans="1:14" s="181" customFormat="1" ht="12.75">
      <c r="A396" s="156">
        <v>79</v>
      </c>
      <c r="B396" s="212"/>
      <c r="C396" s="201" t="str">
        <f>'ENTRY LIST 2'!C396</f>
        <v>A</v>
      </c>
      <c r="D396" s="201" t="str">
        <f>'ENTRY LIST 2'!D396</f>
        <v>SENIOR</v>
      </c>
      <c r="E396" s="201">
        <f>'ENTRY LIST 2'!E396</f>
        <v>0</v>
      </c>
      <c r="F396" s="201">
        <f>'ENTRY LIST 2'!F396</f>
        <v>0</v>
      </c>
      <c r="G396" s="201">
        <f>'ENTRY LIST 2'!G396</f>
        <v>0</v>
      </c>
      <c r="H396" s="201">
        <f>'ENTRY LIST 2'!H396</f>
        <v>0</v>
      </c>
      <c r="I396" s="201">
        <f>'ENTRY LIST 2'!I396</f>
        <v>0</v>
      </c>
      <c r="J396" s="201">
        <f>'ENTRY LIST 2'!J396</f>
        <v>0</v>
      </c>
      <c r="K396" s="213"/>
      <c r="L396" s="213"/>
      <c r="M396" s="213"/>
      <c r="N396" s="214">
        <f t="shared" si="13"/>
        <v>0</v>
      </c>
    </row>
    <row r="397" spans="1:14" s="181" customFormat="1" ht="12.75">
      <c r="A397" s="156">
        <v>80</v>
      </c>
      <c r="B397" s="212"/>
      <c r="C397" s="201" t="str">
        <f>'ENTRY LIST 2'!C397</f>
        <v>A</v>
      </c>
      <c r="D397" s="201" t="str">
        <f>'ENTRY LIST 2'!D397</f>
        <v>SENIOR</v>
      </c>
      <c r="E397" s="201">
        <f>'ENTRY LIST 2'!E397</f>
        <v>0</v>
      </c>
      <c r="F397" s="201">
        <f>'ENTRY LIST 2'!F397</f>
        <v>0</v>
      </c>
      <c r="G397" s="201">
        <f>'ENTRY LIST 2'!G397</f>
        <v>0</v>
      </c>
      <c r="H397" s="201">
        <f>'ENTRY LIST 2'!H397</f>
        <v>0</v>
      </c>
      <c r="I397" s="201">
        <f>'ENTRY LIST 2'!I397</f>
        <v>0</v>
      </c>
      <c r="J397" s="201">
        <f>'ENTRY LIST 2'!J397</f>
        <v>0</v>
      </c>
      <c r="K397" s="213"/>
      <c r="L397" s="213"/>
      <c r="M397" s="213"/>
      <c r="N397" s="214">
        <f t="shared" si="13"/>
        <v>0</v>
      </c>
    </row>
    <row r="398" spans="1:14" s="181" customFormat="1" ht="12.75">
      <c r="A398" s="156">
        <v>81</v>
      </c>
      <c r="B398" s="212"/>
      <c r="C398" s="201" t="str">
        <f>'ENTRY LIST 2'!C398</f>
        <v>A</v>
      </c>
      <c r="D398" s="201" t="str">
        <f>'ENTRY LIST 2'!D398</f>
        <v>SENIOR</v>
      </c>
      <c r="E398" s="201">
        <f>'ENTRY LIST 2'!E398</f>
        <v>0</v>
      </c>
      <c r="F398" s="201">
        <f>'ENTRY LIST 2'!F398</f>
        <v>0</v>
      </c>
      <c r="G398" s="201">
        <f>'ENTRY LIST 2'!G398</f>
        <v>0</v>
      </c>
      <c r="H398" s="201">
        <f>'ENTRY LIST 2'!H398</f>
        <v>0</v>
      </c>
      <c r="I398" s="201">
        <f>'ENTRY LIST 2'!I398</f>
        <v>0</v>
      </c>
      <c r="J398" s="201">
        <f>'ENTRY LIST 2'!J398</f>
        <v>0</v>
      </c>
      <c r="K398" s="213"/>
      <c r="L398" s="213"/>
      <c r="M398" s="213"/>
      <c r="N398" s="214">
        <f t="shared" si="13"/>
        <v>0</v>
      </c>
    </row>
    <row r="399" spans="1:14" s="181" customFormat="1" ht="12.75">
      <c r="A399" s="156">
        <v>82</v>
      </c>
      <c r="B399" s="212"/>
      <c r="C399" s="201" t="str">
        <f>'ENTRY LIST 2'!C399</f>
        <v>A</v>
      </c>
      <c r="D399" s="201" t="str">
        <f>'ENTRY LIST 2'!D399</f>
        <v>SENIOR</v>
      </c>
      <c r="E399" s="201">
        <f>'ENTRY LIST 2'!E399</f>
        <v>0</v>
      </c>
      <c r="F399" s="201">
        <f>'ENTRY LIST 2'!F399</f>
        <v>0</v>
      </c>
      <c r="G399" s="201">
        <f>'ENTRY LIST 2'!G399</f>
        <v>0</v>
      </c>
      <c r="H399" s="201">
        <f>'ENTRY LIST 2'!H399</f>
        <v>0</v>
      </c>
      <c r="I399" s="201">
        <f>'ENTRY LIST 2'!I399</f>
        <v>0</v>
      </c>
      <c r="J399" s="201">
        <f>'ENTRY LIST 2'!J399</f>
        <v>0</v>
      </c>
      <c r="K399" s="213"/>
      <c r="L399" s="213"/>
      <c r="M399" s="213"/>
      <c r="N399" s="214">
        <f t="shared" si="13"/>
        <v>0</v>
      </c>
    </row>
    <row r="400" spans="1:14" s="181" customFormat="1" ht="12.75">
      <c r="A400" s="156">
        <v>83</v>
      </c>
      <c r="B400" s="212"/>
      <c r="C400" s="201" t="str">
        <f>'ENTRY LIST 2'!C400</f>
        <v>A</v>
      </c>
      <c r="D400" s="201" t="str">
        <f>'ENTRY LIST 2'!D400</f>
        <v>SENIOR</v>
      </c>
      <c r="E400" s="201">
        <f>'ENTRY LIST 2'!E400</f>
        <v>0</v>
      </c>
      <c r="F400" s="201">
        <f>'ENTRY LIST 2'!F400</f>
        <v>0</v>
      </c>
      <c r="G400" s="201">
        <f>'ENTRY LIST 2'!G400</f>
        <v>0</v>
      </c>
      <c r="H400" s="201">
        <f>'ENTRY LIST 2'!H400</f>
        <v>0</v>
      </c>
      <c r="I400" s="201">
        <f>'ENTRY LIST 2'!I400</f>
        <v>0</v>
      </c>
      <c r="J400" s="201">
        <f>'ENTRY LIST 2'!J400</f>
        <v>0</v>
      </c>
      <c r="K400" s="213"/>
      <c r="L400" s="213"/>
      <c r="M400" s="213"/>
      <c r="N400" s="214">
        <f t="shared" si="13"/>
        <v>0</v>
      </c>
    </row>
    <row r="401" spans="1:14" s="181" customFormat="1" ht="12.75">
      <c r="A401" s="156">
        <v>84</v>
      </c>
      <c r="B401" s="212"/>
      <c r="C401" s="201" t="str">
        <f>'ENTRY LIST 2'!C401</f>
        <v>A</v>
      </c>
      <c r="D401" s="201" t="str">
        <f>'ENTRY LIST 2'!D401</f>
        <v>SENIOR</v>
      </c>
      <c r="E401" s="201">
        <f>'ENTRY LIST 2'!E401</f>
        <v>0</v>
      </c>
      <c r="F401" s="201">
        <f>'ENTRY LIST 2'!F401</f>
        <v>0</v>
      </c>
      <c r="G401" s="201">
        <f>'ENTRY LIST 2'!G401</f>
        <v>0</v>
      </c>
      <c r="H401" s="201">
        <f>'ENTRY LIST 2'!H401</f>
        <v>0</v>
      </c>
      <c r="I401" s="201">
        <f>'ENTRY LIST 2'!I401</f>
        <v>0</v>
      </c>
      <c r="J401" s="201">
        <f>'ENTRY LIST 2'!J401</f>
        <v>0</v>
      </c>
      <c r="K401" s="213"/>
      <c r="L401" s="213"/>
      <c r="M401" s="213"/>
      <c r="N401" s="214">
        <f t="shared" si="13"/>
        <v>0</v>
      </c>
    </row>
    <row r="402" spans="1:14" s="181" customFormat="1" ht="12.75">
      <c r="A402" s="156">
        <v>85</v>
      </c>
      <c r="B402" s="212"/>
      <c r="C402" s="201" t="str">
        <f>'ENTRY LIST 2'!C402</f>
        <v>A</v>
      </c>
      <c r="D402" s="201" t="str">
        <f>'ENTRY LIST 2'!D402</f>
        <v>SENIOR</v>
      </c>
      <c r="E402" s="201">
        <f>'ENTRY LIST 2'!E402</f>
        <v>0</v>
      </c>
      <c r="F402" s="201">
        <f>'ENTRY LIST 2'!F402</f>
        <v>0</v>
      </c>
      <c r="G402" s="201">
        <f>'ENTRY LIST 2'!G402</f>
        <v>0</v>
      </c>
      <c r="H402" s="201">
        <f>'ENTRY LIST 2'!H402</f>
        <v>0</v>
      </c>
      <c r="I402" s="201">
        <f>'ENTRY LIST 2'!I402</f>
        <v>0</v>
      </c>
      <c r="J402" s="201">
        <f>'ENTRY LIST 2'!J402</f>
        <v>0</v>
      </c>
      <c r="K402" s="213"/>
      <c r="L402" s="213"/>
      <c r="M402" s="213"/>
      <c r="N402" s="214">
        <f t="shared" si="13"/>
        <v>0</v>
      </c>
    </row>
    <row r="403" spans="1:14" s="181" customFormat="1" ht="12.75">
      <c r="A403" s="156">
        <v>86</v>
      </c>
      <c r="B403" s="212"/>
      <c r="C403" s="201" t="str">
        <f>'ENTRY LIST 2'!C403</f>
        <v>A</v>
      </c>
      <c r="D403" s="201" t="str">
        <f>'ENTRY LIST 2'!D403</f>
        <v>SENIOR</v>
      </c>
      <c r="E403" s="201">
        <f>'ENTRY LIST 2'!E403</f>
        <v>0</v>
      </c>
      <c r="F403" s="201">
        <f>'ENTRY LIST 2'!F403</f>
        <v>0</v>
      </c>
      <c r="G403" s="201">
        <f>'ENTRY LIST 2'!G403</f>
        <v>0</v>
      </c>
      <c r="H403" s="201">
        <f>'ENTRY LIST 2'!H403</f>
        <v>0</v>
      </c>
      <c r="I403" s="201">
        <f>'ENTRY LIST 2'!I403</f>
        <v>0</v>
      </c>
      <c r="J403" s="201">
        <f>'ENTRY LIST 2'!J403</f>
        <v>0</v>
      </c>
      <c r="K403" s="213"/>
      <c r="L403" s="213"/>
      <c r="M403" s="213"/>
      <c r="N403" s="214">
        <f t="shared" si="13"/>
        <v>0</v>
      </c>
    </row>
    <row r="404" spans="1:14" s="181" customFormat="1" ht="12.75">
      <c r="A404" s="156">
        <v>87</v>
      </c>
      <c r="B404" s="212"/>
      <c r="C404" s="201" t="str">
        <f>'ENTRY LIST 2'!C404</f>
        <v>A</v>
      </c>
      <c r="D404" s="201" t="str">
        <f>'ENTRY LIST 2'!D404</f>
        <v>SENIOR</v>
      </c>
      <c r="E404" s="201">
        <f>'ENTRY LIST 2'!E404</f>
        <v>0</v>
      </c>
      <c r="F404" s="201">
        <f>'ENTRY LIST 2'!F404</f>
        <v>0</v>
      </c>
      <c r="G404" s="201">
        <f>'ENTRY LIST 2'!G404</f>
        <v>0</v>
      </c>
      <c r="H404" s="201">
        <f>'ENTRY LIST 2'!H404</f>
        <v>0</v>
      </c>
      <c r="I404" s="201">
        <f>'ENTRY LIST 2'!I404</f>
        <v>0</v>
      </c>
      <c r="J404" s="201">
        <f>'ENTRY LIST 2'!J404</f>
        <v>0</v>
      </c>
      <c r="K404" s="213"/>
      <c r="L404" s="213"/>
      <c r="M404" s="213"/>
      <c r="N404" s="214">
        <f t="shared" si="13"/>
        <v>0</v>
      </c>
    </row>
    <row r="405" spans="1:14" s="181" customFormat="1" ht="12.75">
      <c r="A405" s="156">
        <v>88</v>
      </c>
      <c r="B405" s="212"/>
      <c r="C405" s="201" t="str">
        <f>'ENTRY LIST 2'!C405</f>
        <v>A</v>
      </c>
      <c r="D405" s="201" t="str">
        <f>'ENTRY LIST 2'!D405</f>
        <v>SENIOR</v>
      </c>
      <c r="E405" s="201">
        <f>'ENTRY LIST 2'!E405</f>
        <v>0</v>
      </c>
      <c r="F405" s="201">
        <f>'ENTRY LIST 2'!F405</f>
        <v>0</v>
      </c>
      <c r="G405" s="201">
        <f>'ENTRY LIST 2'!G405</f>
        <v>0</v>
      </c>
      <c r="H405" s="201">
        <f>'ENTRY LIST 2'!H405</f>
        <v>0</v>
      </c>
      <c r="I405" s="201">
        <f>'ENTRY LIST 2'!I405</f>
        <v>0</v>
      </c>
      <c r="J405" s="201">
        <f>'ENTRY LIST 2'!J405</f>
        <v>0</v>
      </c>
      <c r="K405" s="213"/>
      <c r="L405" s="213"/>
      <c r="M405" s="213"/>
      <c r="N405" s="214">
        <f t="shared" si="13"/>
        <v>0</v>
      </c>
    </row>
    <row r="406" spans="1:14" s="181" customFormat="1" ht="12.75">
      <c r="A406" s="156">
        <v>89</v>
      </c>
      <c r="B406" s="212"/>
      <c r="C406" s="201" t="str">
        <f>'ENTRY LIST 2'!C406</f>
        <v>A</v>
      </c>
      <c r="D406" s="201" t="str">
        <f>'ENTRY LIST 2'!D406</f>
        <v>SENIOR</v>
      </c>
      <c r="E406" s="201">
        <f>'ENTRY LIST 2'!E406</f>
        <v>0</v>
      </c>
      <c r="F406" s="201">
        <f>'ENTRY LIST 2'!F406</f>
        <v>0</v>
      </c>
      <c r="G406" s="201">
        <f>'ENTRY LIST 2'!G406</f>
        <v>0</v>
      </c>
      <c r="H406" s="201">
        <f>'ENTRY LIST 2'!H406</f>
        <v>0</v>
      </c>
      <c r="I406" s="201">
        <f>'ENTRY LIST 2'!I406</f>
        <v>0</v>
      </c>
      <c r="J406" s="201">
        <f>'ENTRY LIST 2'!J406</f>
        <v>0</v>
      </c>
      <c r="K406" s="213"/>
      <c r="L406" s="213"/>
      <c r="M406" s="213"/>
      <c r="N406" s="214">
        <f t="shared" si="13"/>
        <v>0</v>
      </c>
    </row>
    <row r="407" spans="1:14" s="181" customFormat="1" ht="12.75">
      <c r="A407" s="156">
        <v>90</v>
      </c>
      <c r="B407" s="212"/>
      <c r="C407" s="201" t="str">
        <f>'ENTRY LIST 2'!C407</f>
        <v>A</v>
      </c>
      <c r="D407" s="201" t="str">
        <f>'ENTRY LIST 2'!D407</f>
        <v>SENIOR</v>
      </c>
      <c r="E407" s="201">
        <f>'ENTRY LIST 2'!E407</f>
        <v>0</v>
      </c>
      <c r="F407" s="201">
        <f>'ENTRY LIST 2'!F407</f>
        <v>0</v>
      </c>
      <c r="G407" s="201">
        <f>'ENTRY LIST 2'!G407</f>
        <v>0</v>
      </c>
      <c r="H407" s="201">
        <f>'ENTRY LIST 2'!H407</f>
        <v>0</v>
      </c>
      <c r="I407" s="201">
        <f>'ENTRY LIST 2'!I407</f>
        <v>0</v>
      </c>
      <c r="J407" s="201">
        <f>'ENTRY LIST 2'!J407</f>
        <v>0</v>
      </c>
      <c r="K407" s="213"/>
      <c r="L407" s="213"/>
      <c r="M407" s="213"/>
      <c r="N407" s="214">
        <f t="shared" si="13"/>
        <v>0</v>
      </c>
    </row>
    <row r="408" spans="1:14" s="181" customFormat="1" ht="12.75">
      <c r="A408" s="156">
        <v>91</v>
      </c>
      <c r="B408" s="212"/>
      <c r="C408" s="201" t="str">
        <f>'ENTRY LIST 2'!C408</f>
        <v>A</v>
      </c>
      <c r="D408" s="201" t="str">
        <f>'ENTRY LIST 2'!D408</f>
        <v>SENIOR</v>
      </c>
      <c r="E408" s="201">
        <f>'ENTRY LIST 2'!E408</f>
        <v>0</v>
      </c>
      <c r="F408" s="201">
        <f>'ENTRY LIST 2'!F408</f>
        <v>0</v>
      </c>
      <c r="G408" s="201">
        <f>'ENTRY LIST 2'!G408</f>
        <v>0</v>
      </c>
      <c r="H408" s="201">
        <f>'ENTRY LIST 2'!H408</f>
        <v>0</v>
      </c>
      <c r="I408" s="201">
        <f>'ENTRY LIST 2'!I408</f>
        <v>0</v>
      </c>
      <c r="J408" s="201">
        <f>'ENTRY LIST 2'!J408</f>
        <v>0</v>
      </c>
      <c r="K408" s="213"/>
      <c r="L408" s="213"/>
      <c r="M408" s="213"/>
      <c r="N408" s="214">
        <f t="shared" si="13"/>
        <v>0</v>
      </c>
    </row>
    <row r="409" spans="1:14" s="181" customFormat="1" ht="12.75">
      <c r="A409" s="156">
        <v>92</v>
      </c>
      <c r="B409" s="212"/>
      <c r="C409" s="201" t="str">
        <f>'ENTRY LIST 2'!C409</f>
        <v>A</v>
      </c>
      <c r="D409" s="201" t="str">
        <f>'ENTRY LIST 2'!D409</f>
        <v>SENIOR</v>
      </c>
      <c r="E409" s="201">
        <f>'ENTRY LIST 2'!E409</f>
        <v>0</v>
      </c>
      <c r="F409" s="201">
        <f>'ENTRY LIST 2'!F409</f>
        <v>0</v>
      </c>
      <c r="G409" s="201">
        <f>'ENTRY LIST 2'!G409</f>
        <v>0</v>
      </c>
      <c r="H409" s="201">
        <f>'ENTRY LIST 2'!H409</f>
        <v>0</v>
      </c>
      <c r="I409" s="201">
        <f>'ENTRY LIST 2'!I409</f>
        <v>0</v>
      </c>
      <c r="J409" s="201">
        <f>'ENTRY LIST 2'!J409</f>
        <v>0</v>
      </c>
      <c r="K409" s="213"/>
      <c r="L409" s="213"/>
      <c r="M409" s="213"/>
      <c r="N409" s="214">
        <f t="shared" si="13"/>
        <v>0</v>
      </c>
    </row>
    <row r="410" spans="1:14" s="181" customFormat="1" ht="12.75">
      <c r="A410" s="156">
        <v>93</v>
      </c>
      <c r="B410" s="212"/>
      <c r="C410" s="201" t="str">
        <f>'ENTRY LIST 2'!C410</f>
        <v>A</v>
      </c>
      <c r="D410" s="201" t="str">
        <f>'ENTRY LIST 2'!D410</f>
        <v>SENIOR</v>
      </c>
      <c r="E410" s="201">
        <f>'ENTRY LIST 2'!E410</f>
        <v>0</v>
      </c>
      <c r="F410" s="201">
        <f>'ENTRY LIST 2'!F410</f>
        <v>0</v>
      </c>
      <c r="G410" s="201">
        <f>'ENTRY LIST 2'!G410</f>
        <v>0</v>
      </c>
      <c r="H410" s="201">
        <f>'ENTRY LIST 2'!H410</f>
        <v>0</v>
      </c>
      <c r="I410" s="201">
        <f>'ENTRY LIST 2'!I410</f>
        <v>0</v>
      </c>
      <c r="J410" s="201">
        <f>'ENTRY LIST 2'!J410</f>
        <v>0</v>
      </c>
      <c r="K410" s="213"/>
      <c r="L410" s="213"/>
      <c r="M410" s="213"/>
      <c r="N410" s="214">
        <f t="shared" si="13"/>
        <v>0</v>
      </c>
    </row>
    <row r="411" spans="1:14" s="181" customFormat="1" ht="12.75">
      <c r="A411" s="156">
        <v>94</v>
      </c>
      <c r="B411" s="212"/>
      <c r="C411" s="201" t="str">
        <f>'ENTRY LIST 2'!C411</f>
        <v>A</v>
      </c>
      <c r="D411" s="201" t="str">
        <f>'ENTRY LIST 2'!D411</f>
        <v>SENIOR</v>
      </c>
      <c r="E411" s="201">
        <f>'ENTRY LIST 2'!E411</f>
        <v>0</v>
      </c>
      <c r="F411" s="201">
        <f>'ENTRY LIST 2'!F411</f>
        <v>0</v>
      </c>
      <c r="G411" s="201">
        <f>'ENTRY LIST 2'!G411</f>
        <v>0</v>
      </c>
      <c r="H411" s="201">
        <f>'ENTRY LIST 2'!H411</f>
        <v>0</v>
      </c>
      <c r="I411" s="201">
        <f>'ENTRY LIST 2'!I411</f>
        <v>0</v>
      </c>
      <c r="J411" s="201">
        <f>'ENTRY LIST 2'!J411</f>
        <v>0</v>
      </c>
      <c r="K411" s="213"/>
      <c r="L411" s="213"/>
      <c r="M411" s="213"/>
      <c r="N411" s="214">
        <f t="shared" si="13"/>
        <v>0</v>
      </c>
    </row>
    <row r="412" spans="1:14" s="181" customFormat="1" ht="12.75">
      <c r="A412" s="156">
        <v>95</v>
      </c>
      <c r="B412" s="212"/>
      <c r="C412" s="201" t="str">
        <f>'ENTRY LIST 2'!C412</f>
        <v>A</v>
      </c>
      <c r="D412" s="201" t="str">
        <f>'ENTRY LIST 2'!D412</f>
        <v>SENIOR</v>
      </c>
      <c r="E412" s="201">
        <f>'ENTRY LIST 2'!E412</f>
        <v>0</v>
      </c>
      <c r="F412" s="201">
        <f>'ENTRY LIST 2'!F412</f>
        <v>0</v>
      </c>
      <c r="G412" s="201">
        <f>'ENTRY LIST 2'!G412</f>
        <v>0</v>
      </c>
      <c r="H412" s="201">
        <f>'ENTRY LIST 2'!H412</f>
        <v>0</v>
      </c>
      <c r="I412" s="201">
        <f>'ENTRY LIST 2'!I412</f>
        <v>0</v>
      </c>
      <c r="J412" s="201">
        <f>'ENTRY LIST 2'!J412</f>
        <v>0</v>
      </c>
      <c r="K412" s="213"/>
      <c r="L412" s="213"/>
      <c r="M412" s="213"/>
      <c r="N412" s="214">
        <f t="shared" si="13"/>
        <v>0</v>
      </c>
    </row>
    <row r="413" spans="1:14" s="181" customFormat="1" ht="12.75">
      <c r="A413" s="156">
        <v>96</v>
      </c>
      <c r="B413" s="212"/>
      <c r="C413" s="201" t="str">
        <f>'ENTRY LIST 2'!C413</f>
        <v>A</v>
      </c>
      <c r="D413" s="201" t="str">
        <f>'ENTRY LIST 2'!D413</f>
        <v>SENIOR</v>
      </c>
      <c r="E413" s="201">
        <f>'ENTRY LIST 2'!E413</f>
        <v>0</v>
      </c>
      <c r="F413" s="201">
        <f>'ENTRY LIST 2'!F413</f>
        <v>0</v>
      </c>
      <c r="G413" s="201">
        <f>'ENTRY LIST 2'!G413</f>
        <v>0</v>
      </c>
      <c r="H413" s="201">
        <f>'ENTRY LIST 2'!H413</f>
        <v>0</v>
      </c>
      <c r="I413" s="201">
        <f>'ENTRY LIST 2'!I413</f>
        <v>0</v>
      </c>
      <c r="J413" s="201">
        <f>'ENTRY LIST 2'!J413</f>
        <v>0</v>
      </c>
      <c r="K413" s="213"/>
      <c r="L413" s="213"/>
      <c r="M413" s="213"/>
      <c r="N413" s="214">
        <f t="shared" si="13"/>
        <v>0</v>
      </c>
    </row>
    <row r="414" spans="1:14" s="181" customFormat="1" ht="12.75">
      <c r="A414" s="156">
        <v>97</v>
      </c>
      <c r="B414" s="212"/>
      <c r="C414" s="201" t="str">
        <f>'ENTRY LIST 2'!C414</f>
        <v>A</v>
      </c>
      <c r="D414" s="201" t="str">
        <f>'ENTRY LIST 2'!D414</f>
        <v>SENIOR</v>
      </c>
      <c r="E414" s="201">
        <f>'ENTRY LIST 2'!E414</f>
        <v>0</v>
      </c>
      <c r="F414" s="201">
        <f>'ENTRY LIST 2'!F414</f>
        <v>0</v>
      </c>
      <c r="G414" s="201">
        <f>'ENTRY LIST 2'!G414</f>
        <v>0</v>
      </c>
      <c r="H414" s="201">
        <f>'ENTRY LIST 2'!H414</f>
        <v>0</v>
      </c>
      <c r="I414" s="201">
        <f>'ENTRY LIST 2'!I414</f>
        <v>0</v>
      </c>
      <c r="J414" s="201">
        <f>'ENTRY LIST 2'!J414</f>
        <v>0</v>
      </c>
      <c r="K414" s="213"/>
      <c r="L414" s="213"/>
      <c r="M414" s="213"/>
      <c r="N414" s="214">
        <f aca="true" t="shared" si="14" ref="N414:N445">SUM(K414:M414)</f>
        <v>0</v>
      </c>
    </row>
    <row r="415" spans="1:14" s="181" customFormat="1" ht="12.75">
      <c r="A415" s="156">
        <v>98</v>
      </c>
      <c r="B415" s="212"/>
      <c r="C415" s="201" t="str">
        <f>'ENTRY LIST 2'!C415</f>
        <v>A</v>
      </c>
      <c r="D415" s="201" t="str">
        <f>'ENTRY LIST 2'!D415</f>
        <v>SENIOR</v>
      </c>
      <c r="E415" s="201">
        <f>'ENTRY LIST 2'!E415</f>
        <v>0</v>
      </c>
      <c r="F415" s="201">
        <f>'ENTRY LIST 2'!F415</f>
        <v>0</v>
      </c>
      <c r="G415" s="201">
        <f>'ENTRY LIST 2'!G415</f>
        <v>0</v>
      </c>
      <c r="H415" s="201">
        <f>'ENTRY LIST 2'!H415</f>
        <v>0</v>
      </c>
      <c r="I415" s="201">
        <f>'ENTRY LIST 2'!I415</f>
        <v>0</v>
      </c>
      <c r="J415" s="201">
        <f>'ENTRY LIST 2'!J415</f>
        <v>0</v>
      </c>
      <c r="K415" s="213"/>
      <c r="L415" s="213"/>
      <c r="M415" s="213"/>
      <c r="N415" s="214">
        <f t="shared" si="14"/>
        <v>0</v>
      </c>
    </row>
    <row r="416" spans="1:14" s="181" customFormat="1" ht="12.75">
      <c r="A416" s="156">
        <v>99</v>
      </c>
      <c r="B416" s="212"/>
      <c r="C416" s="201" t="str">
        <f>'ENTRY LIST 2'!C416</f>
        <v>A</v>
      </c>
      <c r="D416" s="201" t="str">
        <f>'ENTRY LIST 2'!D416</f>
        <v>SENIOR</v>
      </c>
      <c r="E416" s="201">
        <f>'ENTRY LIST 2'!E416</f>
        <v>0</v>
      </c>
      <c r="F416" s="201">
        <f>'ENTRY LIST 2'!F416</f>
        <v>0</v>
      </c>
      <c r="G416" s="201">
        <f>'ENTRY LIST 2'!G416</f>
        <v>0</v>
      </c>
      <c r="H416" s="201">
        <f>'ENTRY LIST 2'!H416</f>
        <v>0</v>
      </c>
      <c r="I416" s="201">
        <f>'ENTRY LIST 2'!I416</f>
        <v>0</v>
      </c>
      <c r="J416" s="201">
        <f>'ENTRY LIST 2'!J416</f>
        <v>0</v>
      </c>
      <c r="K416" s="213"/>
      <c r="L416" s="213"/>
      <c r="M416" s="213"/>
      <c r="N416" s="214">
        <f t="shared" si="14"/>
        <v>0</v>
      </c>
    </row>
    <row r="417" spans="1:14" s="181" customFormat="1" ht="12.75">
      <c r="A417" s="156">
        <v>100</v>
      </c>
      <c r="B417" s="212"/>
      <c r="C417" s="201" t="str">
        <f>'ENTRY LIST 2'!C417</f>
        <v>A</v>
      </c>
      <c r="D417" s="201" t="str">
        <f>'ENTRY LIST 2'!D417</f>
        <v>SENIOR</v>
      </c>
      <c r="E417" s="201">
        <f>'ENTRY LIST 2'!E417</f>
        <v>0</v>
      </c>
      <c r="F417" s="201">
        <f>'ENTRY LIST 2'!F417</f>
        <v>0</v>
      </c>
      <c r="G417" s="201">
        <f>'ENTRY LIST 2'!G417</f>
        <v>0</v>
      </c>
      <c r="H417" s="201">
        <f>'ENTRY LIST 2'!H417</f>
        <v>0</v>
      </c>
      <c r="I417" s="201">
        <f>'ENTRY LIST 2'!I417</f>
        <v>0</v>
      </c>
      <c r="J417" s="201">
        <f>'ENTRY LIST 2'!J417</f>
        <v>0</v>
      </c>
      <c r="K417" s="213"/>
      <c r="L417" s="213"/>
      <c r="M417" s="213"/>
      <c r="N417" s="214">
        <f t="shared" si="14"/>
        <v>0</v>
      </c>
    </row>
    <row r="418" spans="1:14" s="181" customFormat="1" ht="12.75">
      <c r="A418" s="156">
        <v>101</v>
      </c>
      <c r="B418" s="212"/>
      <c r="C418" s="201" t="str">
        <f>'ENTRY LIST 2'!C418</f>
        <v>A</v>
      </c>
      <c r="D418" s="201" t="str">
        <f>'ENTRY LIST 2'!D418</f>
        <v>SENIOR</v>
      </c>
      <c r="E418" s="201">
        <f>'ENTRY LIST 2'!E418</f>
        <v>0</v>
      </c>
      <c r="F418" s="201">
        <f>'ENTRY LIST 2'!F418</f>
        <v>0</v>
      </c>
      <c r="G418" s="201">
        <f>'ENTRY LIST 2'!G418</f>
        <v>0</v>
      </c>
      <c r="H418" s="201">
        <f>'ENTRY LIST 2'!H418</f>
        <v>0</v>
      </c>
      <c r="I418" s="201">
        <f>'ENTRY LIST 2'!I418</f>
        <v>0</v>
      </c>
      <c r="J418" s="201">
        <f>'ENTRY LIST 2'!J418</f>
        <v>0</v>
      </c>
      <c r="K418" s="213"/>
      <c r="L418" s="213"/>
      <c r="M418" s="213"/>
      <c r="N418" s="214">
        <f t="shared" si="14"/>
        <v>0</v>
      </c>
    </row>
    <row r="419" spans="1:14" s="181" customFormat="1" ht="12.75">
      <c r="A419" s="156">
        <v>102</v>
      </c>
      <c r="B419" s="212"/>
      <c r="C419" s="201" t="str">
        <f>'ENTRY LIST 2'!C419</f>
        <v>A</v>
      </c>
      <c r="D419" s="201" t="str">
        <f>'ENTRY LIST 2'!D419</f>
        <v>SENIOR</v>
      </c>
      <c r="E419" s="201">
        <f>'ENTRY LIST 2'!E419</f>
        <v>0</v>
      </c>
      <c r="F419" s="201">
        <f>'ENTRY LIST 2'!F419</f>
        <v>0</v>
      </c>
      <c r="G419" s="201">
        <f>'ENTRY LIST 2'!G419</f>
        <v>0</v>
      </c>
      <c r="H419" s="201">
        <f>'ENTRY LIST 2'!H419</f>
        <v>0</v>
      </c>
      <c r="I419" s="201">
        <f>'ENTRY LIST 2'!I419</f>
        <v>0</v>
      </c>
      <c r="J419" s="201">
        <f>'ENTRY LIST 2'!J419</f>
        <v>0</v>
      </c>
      <c r="K419" s="213"/>
      <c r="L419" s="213"/>
      <c r="M419" s="213"/>
      <c r="N419" s="214">
        <f t="shared" si="14"/>
        <v>0</v>
      </c>
    </row>
    <row r="420" spans="1:14" s="181" customFormat="1" ht="12.75">
      <c r="A420" s="156">
        <v>103</v>
      </c>
      <c r="B420" s="212"/>
      <c r="C420" s="201" t="str">
        <f>'ENTRY LIST 2'!C420</f>
        <v>A</v>
      </c>
      <c r="D420" s="201" t="str">
        <f>'ENTRY LIST 2'!D420</f>
        <v>SENIOR</v>
      </c>
      <c r="E420" s="201">
        <f>'ENTRY LIST 2'!E420</f>
        <v>0</v>
      </c>
      <c r="F420" s="201">
        <f>'ENTRY LIST 2'!F420</f>
        <v>0</v>
      </c>
      <c r="G420" s="201">
        <f>'ENTRY LIST 2'!G420</f>
        <v>0</v>
      </c>
      <c r="H420" s="201">
        <f>'ENTRY LIST 2'!H420</f>
        <v>0</v>
      </c>
      <c r="I420" s="201">
        <f>'ENTRY LIST 2'!I420</f>
        <v>0</v>
      </c>
      <c r="J420" s="201">
        <f>'ENTRY LIST 2'!J420</f>
        <v>0</v>
      </c>
      <c r="K420" s="213"/>
      <c r="L420" s="213"/>
      <c r="M420" s="213"/>
      <c r="N420" s="214">
        <f t="shared" si="14"/>
        <v>0</v>
      </c>
    </row>
    <row r="421" spans="1:14" s="181" customFormat="1" ht="12.75">
      <c r="A421" s="156">
        <v>104</v>
      </c>
      <c r="B421" s="212"/>
      <c r="C421" s="201" t="str">
        <f>'ENTRY LIST 2'!C421</f>
        <v>A</v>
      </c>
      <c r="D421" s="201" t="str">
        <f>'ENTRY LIST 2'!D421</f>
        <v>SENIOR</v>
      </c>
      <c r="E421" s="201">
        <f>'ENTRY LIST 2'!E421</f>
        <v>0</v>
      </c>
      <c r="F421" s="201">
        <f>'ENTRY LIST 2'!F421</f>
        <v>0</v>
      </c>
      <c r="G421" s="201">
        <f>'ENTRY LIST 2'!G421</f>
        <v>0</v>
      </c>
      <c r="H421" s="201">
        <f>'ENTRY LIST 2'!H421</f>
        <v>0</v>
      </c>
      <c r="I421" s="201">
        <f>'ENTRY LIST 2'!I421</f>
        <v>0</v>
      </c>
      <c r="J421" s="201">
        <f>'ENTRY LIST 2'!J421</f>
        <v>0</v>
      </c>
      <c r="K421" s="213"/>
      <c r="L421" s="213"/>
      <c r="M421" s="213"/>
      <c r="N421" s="214">
        <f t="shared" si="14"/>
        <v>0</v>
      </c>
    </row>
    <row r="422" spans="1:14" s="181" customFormat="1" ht="12.75">
      <c r="A422" s="156">
        <v>105</v>
      </c>
      <c r="B422" s="212"/>
      <c r="C422" s="201" t="str">
        <f>'ENTRY LIST 2'!C422</f>
        <v>A</v>
      </c>
      <c r="D422" s="201" t="str">
        <f>'ENTRY LIST 2'!D422</f>
        <v>SENIOR</v>
      </c>
      <c r="E422" s="201">
        <f>'ENTRY LIST 2'!E422</f>
        <v>0</v>
      </c>
      <c r="F422" s="201">
        <f>'ENTRY LIST 2'!F422</f>
        <v>0</v>
      </c>
      <c r="G422" s="201">
        <f>'ENTRY LIST 2'!G422</f>
        <v>0</v>
      </c>
      <c r="H422" s="201">
        <f>'ENTRY LIST 2'!H422</f>
        <v>0</v>
      </c>
      <c r="I422" s="201">
        <f>'ENTRY LIST 2'!I422</f>
        <v>0</v>
      </c>
      <c r="J422" s="201">
        <f>'ENTRY LIST 2'!J422</f>
        <v>0</v>
      </c>
      <c r="K422" s="213"/>
      <c r="L422" s="213"/>
      <c r="M422" s="213"/>
      <c r="N422" s="214">
        <f t="shared" si="14"/>
        <v>0</v>
      </c>
    </row>
    <row r="423" spans="1:14" s="181" customFormat="1" ht="12.75">
      <c r="A423" s="156">
        <v>106</v>
      </c>
      <c r="B423" s="212"/>
      <c r="C423" s="201" t="str">
        <f>'ENTRY LIST 2'!C423</f>
        <v>A</v>
      </c>
      <c r="D423" s="201" t="str">
        <f>'ENTRY LIST 2'!D423</f>
        <v>SENIOR</v>
      </c>
      <c r="E423" s="201">
        <f>'ENTRY LIST 2'!E423</f>
        <v>0</v>
      </c>
      <c r="F423" s="201">
        <f>'ENTRY LIST 2'!F423</f>
        <v>0</v>
      </c>
      <c r="G423" s="201">
        <f>'ENTRY LIST 2'!G423</f>
        <v>0</v>
      </c>
      <c r="H423" s="201">
        <f>'ENTRY LIST 2'!H423</f>
        <v>0</v>
      </c>
      <c r="I423" s="201">
        <f>'ENTRY LIST 2'!I423</f>
        <v>0</v>
      </c>
      <c r="J423" s="201">
        <f>'ENTRY LIST 2'!J423</f>
        <v>0</v>
      </c>
      <c r="K423" s="213"/>
      <c r="L423" s="213"/>
      <c r="M423" s="213"/>
      <c r="N423" s="214">
        <f t="shared" si="14"/>
        <v>0</v>
      </c>
    </row>
    <row r="424" spans="1:14" s="181" customFormat="1" ht="12.75">
      <c r="A424" s="156">
        <v>107</v>
      </c>
      <c r="B424" s="212"/>
      <c r="C424" s="201" t="str">
        <f>'ENTRY LIST 2'!C424</f>
        <v>A</v>
      </c>
      <c r="D424" s="201" t="str">
        <f>'ENTRY LIST 2'!D424</f>
        <v>SENIOR</v>
      </c>
      <c r="E424" s="201">
        <f>'ENTRY LIST 2'!E424</f>
        <v>0</v>
      </c>
      <c r="F424" s="201">
        <f>'ENTRY LIST 2'!F424</f>
        <v>0</v>
      </c>
      <c r="G424" s="201">
        <f>'ENTRY LIST 2'!G424</f>
        <v>0</v>
      </c>
      <c r="H424" s="201">
        <f>'ENTRY LIST 2'!H424</f>
        <v>0</v>
      </c>
      <c r="I424" s="201">
        <f>'ENTRY LIST 2'!I424</f>
        <v>0</v>
      </c>
      <c r="J424" s="201">
        <f>'ENTRY LIST 2'!J424</f>
        <v>0</v>
      </c>
      <c r="K424" s="213"/>
      <c r="L424" s="213"/>
      <c r="M424" s="213"/>
      <c r="N424" s="214">
        <f t="shared" si="14"/>
        <v>0</v>
      </c>
    </row>
    <row r="425" spans="1:14" s="181" customFormat="1" ht="12.75">
      <c r="A425" s="156">
        <v>108</v>
      </c>
      <c r="B425" s="212"/>
      <c r="C425" s="201" t="str">
        <f>'ENTRY LIST 2'!C425</f>
        <v>A</v>
      </c>
      <c r="D425" s="201" t="str">
        <f>'ENTRY LIST 2'!D425</f>
        <v>SENIOR</v>
      </c>
      <c r="E425" s="201">
        <f>'ENTRY LIST 2'!E425</f>
        <v>0</v>
      </c>
      <c r="F425" s="201">
        <f>'ENTRY LIST 2'!F425</f>
        <v>0</v>
      </c>
      <c r="G425" s="201">
        <f>'ENTRY LIST 2'!G425</f>
        <v>0</v>
      </c>
      <c r="H425" s="201">
        <f>'ENTRY LIST 2'!H425</f>
        <v>0</v>
      </c>
      <c r="I425" s="201">
        <f>'ENTRY LIST 2'!I425</f>
        <v>0</v>
      </c>
      <c r="J425" s="201">
        <f>'ENTRY LIST 2'!J425</f>
        <v>0</v>
      </c>
      <c r="K425" s="213"/>
      <c r="L425" s="213"/>
      <c r="M425" s="213"/>
      <c r="N425" s="214">
        <f t="shared" si="14"/>
        <v>0</v>
      </c>
    </row>
    <row r="426" spans="1:14" s="181" customFormat="1" ht="12.75">
      <c r="A426" s="156">
        <v>109</v>
      </c>
      <c r="B426" s="212"/>
      <c r="C426" s="201" t="str">
        <f>'ENTRY LIST 2'!C426</f>
        <v>A</v>
      </c>
      <c r="D426" s="201" t="str">
        <f>'ENTRY LIST 2'!D426</f>
        <v>SENIOR</v>
      </c>
      <c r="E426" s="201">
        <f>'ENTRY LIST 2'!E426</f>
        <v>0</v>
      </c>
      <c r="F426" s="201">
        <f>'ENTRY LIST 2'!F426</f>
        <v>0</v>
      </c>
      <c r="G426" s="201">
        <f>'ENTRY LIST 2'!G426</f>
        <v>0</v>
      </c>
      <c r="H426" s="201">
        <f>'ENTRY LIST 2'!H426</f>
        <v>0</v>
      </c>
      <c r="I426" s="201">
        <f>'ENTRY LIST 2'!I426</f>
        <v>0</v>
      </c>
      <c r="J426" s="201">
        <f>'ENTRY LIST 2'!J426</f>
        <v>0</v>
      </c>
      <c r="K426" s="213"/>
      <c r="L426" s="213"/>
      <c r="M426" s="213"/>
      <c r="N426" s="214">
        <f t="shared" si="14"/>
        <v>0</v>
      </c>
    </row>
    <row r="427" spans="1:14" s="181" customFormat="1" ht="12.75">
      <c r="A427" s="156">
        <v>110</v>
      </c>
      <c r="B427" s="212"/>
      <c r="C427" s="201" t="str">
        <f>'ENTRY LIST 2'!C427</f>
        <v>A</v>
      </c>
      <c r="D427" s="201" t="str">
        <f>'ENTRY LIST 2'!D427</f>
        <v>SENIOR</v>
      </c>
      <c r="E427" s="201">
        <f>'ENTRY LIST 2'!E427</f>
        <v>0</v>
      </c>
      <c r="F427" s="201">
        <f>'ENTRY LIST 2'!F427</f>
        <v>0</v>
      </c>
      <c r="G427" s="201">
        <f>'ENTRY LIST 2'!G427</f>
        <v>0</v>
      </c>
      <c r="H427" s="201">
        <f>'ENTRY LIST 2'!H427</f>
        <v>0</v>
      </c>
      <c r="I427" s="201">
        <f>'ENTRY LIST 2'!I427</f>
        <v>0</v>
      </c>
      <c r="J427" s="201">
        <f>'ENTRY LIST 2'!J427</f>
        <v>0</v>
      </c>
      <c r="K427" s="213"/>
      <c r="L427" s="213"/>
      <c r="M427" s="213"/>
      <c r="N427" s="214">
        <f t="shared" si="14"/>
        <v>0</v>
      </c>
    </row>
    <row r="428" spans="1:14" s="181" customFormat="1" ht="12.75">
      <c r="A428" s="156">
        <v>111</v>
      </c>
      <c r="B428" s="212"/>
      <c r="C428" s="201" t="str">
        <f>'ENTRY LIST 2'!C428</f>
        <v>A</v>
      </c>
      <c r="D428" s="201" t="str">
        <f>'ENTRY LIST 2'!D428</f>
        <v>SENIOR</v>
      </c>
      <c r="E428" s="201">
        <f>'ENTRY LIST 2'!E428</f>
        <v>0</v>
      </c>
      <c r="F428" s="201">
        <f>'ENTRY LIST 2'!F428</f>
        <v>0</v>
      </c>
      <c r="G428" s="201">
        <f>'ENTRY LIST 2'!G428</f>
        <v>0</v>
      </c>
      <c r="H428" s="201">
        <f>'ENTRY LIST 2'!H428</f>
        <v>0</v>
      </c>
      <c r="I428" s="201">
        <f>'ENTRY LIST 2'!I428</f>
        <v>0</v>
      </c>
      <c r="J428" s="201">
        <f>'ENTRY LIST 2'!J428</f>
        <v>0</v>
      </c>
      <c r="K428" s="213"/>
      <c r="L428" s="213"/>
      <c r="M428" s="213"/>
      <c r="N428" s="214">
        <f t="shared" si="14"/>
        <v>0</v>
      </c>
    </row>
    <row r="429" spans="1:14" s="181" customFormat="1" ht="12.75">
      <c r="A429" s="156">
        <v>112</v>
      </c>
      <c r="B429" s="212"/>
      <c r="C429" s="201" t="str">
        <f>'ENTRY LIST 2'!C429</f>
        <v>A</v>
      </c>
      <c r="D429" s="201" t="str">
        <f>'ENTRY LIST 2'!D429</f>
        <v>SENIOR</v>
      </c>
      <c r="E429" s="201">
        <f>'ENTRY LIST 2'!E429</f>
        <v>0</v>
      </c>
      <c r="F429" s="201">
        <f>'ENTRY LIST 2'!F429</f>
        <v>0</v>
      </c>
      <c r="G429" s="201">
        <f>'ENTRY LIST 2'!G429</f>
        <v>0</v>
      </c>
      <c r="H429" s="201">
        <f>'ENTRY LIST 2'!H429</f>
        <v>0</v>
      </c>
      <c r="I429" s="201">
        <f>'ENTRY LIST 2'!I429</f>
        <v>0</v>
      </c>
      <c r="J429" s="201">
        <f>'ENTRY LIST 2'!J429</f>
        <v>0</v>
      </c>
      <c r="K429" s="213"/>
      <c r="L429" s="213"/>
      <c r="M429" s="213"/>
      <c r="N429" s="214">
        <f t="shared" si="14"/>
        <v>0</v>
      </c>
    </row>
    <row r="430" spans="1:14" s="181" customFormat="1" ht="12.75">
      <c r="A430" s="156">
        <v>113</v>
      </c>
      <c r="B430" s="212"/>
      <c r="C430" s="201" t="str">
        <f>'ENTRY LIST 2'!C430</f>
        <v>A</v>
      </c>
      <c r="D430" s="201" t="str">
        <f>'ENTRY LIST 2'!D430</f>
        <v>SENIOR</v>
      </c>
      <c r="E430" s="201">
        <f>'ENTRY LIST 2'!E430</f>
        <v>0</v>
      </c>
      <c r="F430" s="201">
        <f>'ENTRY LIST 2'!F430</f>
        <v>0</v>
      </c>
      <c r="G430" s="201">
        <f>'ENTRY LIST 2'!G430</f>
        <v>0</v>
      </c>
      <c r="H430" s="201">
        <f>'ENTRY LIST 2'!H430</f>
        <v>0</v>
      </c>
      <c r="I430" s="201">
        <f>'ENTRY LIST 2'!I430</f>
        <v>0</v>
      </c>
      <c r="J430" s="201">
        <f>'ENTRY LIST 2'!J430</f>
        <v>0</v>
      </c>
      <c r="K430" s="213"/>
      <c r="L430" s="213"/>
      <c r="M430" s="213"/>
      <c r="N430" s="214">
        <f t="shared" si="14"/>
        <v>0</v>
      </c>
    </row>
    <row r="431" spans="1:14" s="181" customFormat="1" ht="12.75">
      <c r="A431" s="156">
        <v>114</v>
      </c>
      <c r="B431" s="212"/>
      <c r="C431" s="201" t="str">
        <f>'ENTRY LIST 2'!C431</f>
        <v>A</v>
      </c>
      <c r="D431" s="201" t="str">
        <f>'ENTRY LIST 2'!D431</f>
        <v>SENIOR</v>
      </c>
      <c r="E431" s="201">
        <f>'ENTRY LIST 2'!E431</f>
        <v>0</v>
      </c>
      <c r="F431" s="201">
        <f>'ENTRY LIST 2'!F431</f>
        <v>0</v>
      </c>
      <c r="G431" s="201">
        <f>'ENTRY LIST 2'!G431</f>
        <v>0</v>
      </c>
      <c r="H431" s="201">
        <f>'ENTRY LIST 2'!H431</f>
        <v>0</v>
      </c>
      <c r="I431" s="201">
        <f>'ENTRY LIST 2'!I431</f>
        <v>0</v>
      </c>
      <c r="J431" s="201">
        <f>'ENTRY LIST 2'!J431</f>
        <v>0</v>
      </c>
      <c r="K431" s="213"/>
      <c r="L431" s="213"/>
      <c r="M431" s="213"/>
      <c r="N431" s="214">
        <f t="shared" si="14"/>
        <v>0</v>
      </c>
    </row>
    <row r="432" spans="1:14" s="181" customFormat="1" ht="12.75">
      <c r="A432" s="156">
        <v>115</v>
      </c>
      <c r="B432" s="212"/>
      <c r="C432" s="201" t="str">
        <f>'ENTRY LIST 2'!C432</f>
        <v>A</v>
      </c>
      <c r="D432" s="201" t="str">
        <f>'ENTRY LIST 2'!D432</f>
        <v>SENIOR</v>
      </c>
      <c r="E432" s="201">
        <f>'ENTRY LIST 2'!E432</f>
        <v>0</v>
      </c>
      <c r="F432" s="201">
        <f>'ENTRY LIST 2'!F432</f>
        <v>0</v>
      </c>
      <c r="G432" s="201">
        <f>'ENTRY LIST 2'!G432</f>
        <v>0</v>
      </c>
      <c r="H432" s="201">
        <f>'ENTRY LIST 2'!H432</f>
        <v>0</v>
      </c>
      <c r="I432" s="201">
        <f>'ENTRY LIST 2'!I432</f>
        <v>0</v>
      </c>
      <c r="J432" s="201">
        <f>'ENTRY LIST 2'!J432</f>
        <v>0</v>
      </c>
      <c r="K432" s="213"/>
      <c r="L432" s="213"/>
      <c r="M432" s="213"/>
      <c r="N432" s="214">
        <f t="shared" si="14"/>
        <v>0</v>
      </c>
    </row>
    <row r="433" spans="1:14" s="181" customFormat="1" ht="12.75">
      <c r="A433" s="156">
        <v>116</v>
      </c>
      <c r="B433" s="212"/>
      <c r="C433" s="201" t="str">
        <f>'ENTRY LIST 2'!C433</f>
        <v>A</v>
      </c>
      <c r="D433" s="201" t="str">
        <f>'ENTRY LIST 2'!D433</f>
        <v>SENIOR</v>
      </c>
      <c r="E433" s="201">
        <f>'ENTRY LIST 2'!E433</f>
        <v>0</v>
      </c>
      <c r="F433" s="201">
        <f>'ENTRY LIST 2'!F433</f>
        <v>0</v>
      </c>
      <c r="G433" s="201">
        <f>'ENTRY LIST 2'!G433</f>
        <v>0</v>
      </c>
      <c r="H433" s="201">
        <f>'ENTRY LIST 2'!H433</f>
        <v>0</v>
      </c>
      <c r="I433" s="201">
        <f>'ENTRY LIST 2'!I433</f>
        <v>0</v>
      </c>
      <c r="J433" s="201">
        <f>'ENTRY LIST 2'!J433</f>
        <v>0</v>
      </c>
      <c r="K433" s="213"/>
      <c r="L433" s="213"/>
      <c r="M433" s="213"/>
      <c r="N433" s="214">
        <f t="shared" si="14"/>
        <v>0</v>
      </c>
    </row>
    <row r="434" spans="1:14" s="181" customFormat="1" ht="12.75">
      <c r="A434" s="156">
        <v>117</v>
      </c>
      <c r="B434" s="212"/>
      <c r="C434" s="201" t="str">
        <f>'ENTRY LIST 2'!C434</f>
        <v>A</v>
      </c>
      <c r="D434" s="201" t="str">
        <f>'ENTRY LIST 2'!D434</f>
        <v>SENIOR</v>
      </c>
      <c r="E434" s="201">
        <f>'ENTRY LIST 2'!E434</f>
        <v>0</v>
      </c>
      <c r="F434" s="201">
        <f>'ENTRY LIST 2'!F434</f>
        <v>0</v>
      </c>
      <c r="G434" s="201">
        <f>'ENTRY LIST 2'!G434</f>
        <v>0</v>
      </c>
      <c r="H434" s="201">
        <f>'ENTRY LIST 2'!H434</f>
        <v>0</v>
      </c>
      <c r="I434" s="201">
        <f>'ENTRY LIST 2'!I434</f>
        <v>0</v>
      </c>
      <c r="J434" s="201">
        <f>'ENTRY LIST 2'!J434</f>
        <v>0</v>
      </c>
      <c r="K434" s="213"/>
      <c r="L434" s="213"/>
      <c r="M434" s="213"/>
      <c r="N434" s="214">
        <f t="shared" si="14"/>
        <v>0</v>
      </c>
    </row>
    <row r="435" spans="1:14" s="181" customFormat="1" ht="12.75">
      <c r="A435" s="156">
        <v>118</v>
      </c>
      <c r="B435" s="212"/>
      <c r="C435" s="201" t="str">
        <f>'ENTRY LIST 2'!C435</f>
        <v>A</v>
      </c>
      <c r="D435" s="201" t="str">
        <f>'ENTRY LIST 2'!D435</f>
        <v>SENIOR</v>
      </c>
      <c r="E435" s="201">
        <f>'ENTRY LIST 2'!E435</f>
        <v>0</v>
      </c>
      <c r="F435" s="201">
        <f>'ENTRY LIST 2'!F435</f>
        <v>0</v>
      </c>
      <c r="G435" s="201">
        <f>'ENTRY LIST 2'!G435</f>
        <v>0</v>
      </c>
      <c r="H435" s="201">
        <f>'ENTRY LIST 2'!H435</f>
        <v>0</v>
      </c>
      <c r="I435" s="201">
        <f>'ENTRY LIST 2'!I435</f>
        <v>0</v>
      </c>
      <c r="J435" s="201">
        <f>'ENTRY LIST 2'!J435</f>
        <v>0</v>
      </c>
      <c r="K435" s="213"/>
      <c r="L435" s="213"/>
      <c r="M435" s="213"/>
      <c r="N435" s="214">
        <f t="shared" si="14"/>
        <v>0</v>
      </c>
    </row>
    <row r="436" spans="1:14" s="181" customFormat="1" ht="12.75">
      <c r="A436" s="156">
        <v>119</v>
      </c>
      <c r="B436" s="212"/>
      <c r="C436" s="201" t="str">
        <f>'ENTRY LIST 2'!C436</f>
        <v>A</v>
      </c>
      <c r="D436" s="201" t="str">
        <f>'ENTRY LIST 2'!D436</f>
        <v>SENIOR</v>
      </c>
      <c r="E436" s="201">
        <f>'ENTRY LIST 2'!E436</f>
        <v>0</v>
      </c>
      <c r="F436" s="201">
        <f>'ENTRY LIST 2'!F436</f>
        <v>0</v>
      </c>
      <c r="G436" s="201">
        <f>'ENTRY LIST 2'!G436</f>
        <v>0</v>
      </c>
      <c r="H436" s="201">
        <f>'ENTRY LIST 2'!H436</f>
        <v>0</v>
      </c>
      <c r="I436" s="201">
        <f>'ENTRY LIST 2'!I436</f>
        <v>0</v>
      </c>
      <c r="J436" s="201">
        <f>'ENTRY LIST 2'!J436</f>
        <v>0</v>
      </c>
      <c r="K436" s="213"/>
      <c r="L436" s="213"/>
      <c r="M436" s="213"/>
      <c r="N436" s="214">
        <f t="shared" si="14"/>
        <v>0</v>
      </c>
    </row>
    <row r="437" spans="1:14" s="181" customFormat="1" ht="12.75">
      <c r="A437" s="156">
        <v>120</v>
      </c>
      <c r="B437" s="212"/>
      <c r="C437" s="201" t="str">
        <f>'ENTRY LIST 2'!C437</f>
        <v>A</v>
      </c>
      <c r="D437" s="201" t="str">
        <f>'ENTRY LIST 2'!D437</f>
        <v>SENIOR</v>
      </c>
      <c r="E437" s="201">
        <f>'ENTRY LIST 2'!E437</f>
        <v>0</v>
      </c>
      <c r="F437" s="201">
        <f>'ENTRY LIST 2'!F437</f>
        <v>0</v>
      </c>
      <c r="G437" s="201">
        <f>'ENTRY LIST 2'!G437</f>
        <v>0</v>
      </c>
      <c r="H437" s="201">
        <f>'ENTRY LIST 2'!H437</f>
        <v>0</v>
      </c>
      <c r="I437" s="201">
        <f>'ENTRY LIST 2'!I437</f>
        <v>0</v>
      </c>
      <c r="J437" s="201">
        <f>'ENTRY LIST 2'!J437</f>
        <v>0</v>
      </c>
      <c r="K437" s="213"/>
      <c r="L437" s="213"/>
      <c r="M437" s="213"/>
      <c r="N437" s="214">
        <f t="shared" si="14"/>
        <v>0</v>
      </c>
    </row>
    <row r="438" spans="1:14" s="181" customFormat="1" ht="12.75">
      <c r="A438" s="156">
        <v>121</v>
      </c>
      <c r="B438" s="212"/>
      <c r="C438" s="201" t="str">
        <f>'ENTRY LIST 2'!C438</f>
        <v>A</v>
      </c>
      <c r="D438" s="201" t="str">
        <f>'ENTRY LIST 2'!D438</f>
        <v>SENIOR</v>
      </c>
      <c r="E438" s="201">
        <f>'ENTRY LIST 2'!E438</f>
        <v>0</v>
      </c>
      <c r="F438" s="201">
        <f>'ENTRY LIST 2'!F438</f>
        <v>0</v>
      </c>
      <c r="G438" s="201">
        <f>'ENTRY LIST 2'!G438</f>
        <v>0</v>
      </c>
      <c r="H438" s="201">
        <f>'ENTRY LIST 2'!H438</f>
        <v>0</v>
      </c>
      <c r="I438" s="201">
        <f>'ENTRY LIST 2'!I438</f>
        <v>0</v>
      </c>
      <c r="J438" s="201">
        <f>'ENTRY LIST 2'!J438</f>
        <v>0</v>
      </c>
      <c r="K438" s="213"/>
      <c r="L438" s="213"/>
      <c r="M438" s="213"/>
      <c r="N438" s="214">
        <f t="shared" si="14"/>
        <v>0</v>
      </c>
    </row>
    <row r="439" spans="1:14" s="181" customFormat="1" ht="12.75">
      <c r="A439" s="156">
        <v>122</v>
      </c>
      <c r="B439" s="212"/>
      <c r="C439" s="201" t="str">
        <f>'ENTRY LIST 2'!C439</f>
        <v>A</v>
      </c>
      <c r="D439" s="201" t="str">
        <f>'ENTRY LIST 2'!D439</f>
        <v>SENIOR</v>
      </c>
      <c r="E439" s="201">
        <f>'ENTRY LIST 2'!E439</f>
        <v>0</v>
      </c>
      <c r="F439" s="201">
        <f>'ENTRY LIST 2'!F439</f>
        <v>0</v>
      </c>
      <c r="G439" s="201">
        <f>'ENTRY LIST 2'!G439</f>
        <v>0</v>
      </c>
      <c r="H439" s="201">
        <f>'ENTRY LIST 2'!H439</f>
        <v>0</v>
      </c>
      <c r="I439" s="201">
        <f>'ENTRY LIST 2'!I439</f>
        <v>0</v>
      </c>
      <c r="J439" s="201">
        <f>'ENTRY LIST 2'!J439</f>
        <v>0</v>
      </c>
      <c r="K439" s="213"/>
      <c r="L439" s="213"/>
      <c r="M439" s="213"/>
      <c r="N439" s="214">
        <f t="shared" si="14"/>
        <v>0</v>
      </c>
    </row>
    <row r="440" spans="1:14" s="181" customFormat="1" ht="12.75">
      <c r="A440" s="156">
        <v>123</v>
      </c>
      <c r="B440" s="212"/>
      <c r="C440" s="201" t="str">
        <f>'ENTRY LIST 2'!C440</f>
        <v>A</v>
      </c>
      <c r="D440" s="201" t="str">
        <f>'ENTRY LIST 2'!D440</f>
        <v>SENIOR</v>
      </c>
      <c r="E440" s="201">
        <f>'ENTRY LIST 2'!E440</f>
        <v>0</v>
      </c>
      <c r="F440" s="201">
        <f>'ENTRY LIST 2'!F440</f>
        <v>0</v>
      </c>
      <c r="G440" s="201">
        <f>'ENTRY LIST 2'!G440</f>
        <v>0</v>
      </c>
      <c r="H440" s="201">
        <f>'ENTRY LIST 2'!H440</f>
        <v>0</v>
      </c>
      <c r="I440" s="201">
        <f>'ENTRY LIST 2'!I440</f>
        <v>0</v>
      </c>
      <c r="J440" s="201">
        <f>'ENTRY LIST 2'!J440</f>
        <v>0</v>
      </c>
      <c r="K440" s="213"/>
      <c r="L440" s="213"/>
      <c r="M440" s="213"/>
      <c r="N440" s="214">
        <f t="shared" si="14"/>
        <v>0</v>
      </c>
    </row>
    <row r="441" spans="1:14" s="181" customFormat="1" ht="12.75">
      <c r="A441" s="156">
        <v>124</v>
      </c>
      <c r="B441" s="212"/>
      <c r="C441" s="201" t="str">
        <f>'ENTRY LIST 2'!C441</f>
        <v>A</v>
      </c>
      <c r="D441" s="201" t="str">
        <f>'ENTRY LIST 2'!D441</f>
        <v>SENIOR</v>
      </c>
      <c r="E441" s="201">
        <f>'ENTRY LIST 2'!E441</f>
        <v>0</v>
      </c>
      <c r="F441" s="201">
        <f>'ENTRY LIST 2'!F441</f>
        <v>0</v>
      </c>
      <c r="G441" s="201">
        <f>'ENTRY LIST 2'!G441</f>
        <v>0</v>
      </c>
      <c r="H441" s="201">
        <f>'ENTRY LIST 2'!H441</f>
        <v>0</v>
      </c>
      <c r="I441" s="201">
        <f>'ENTRY LIST 2'!I441</f>
        <v>0</v>
      </c>
      <c r="J441" s="201">
        <f>'ENTRY LIST 2'!J441</f>
        <v>0</v>
      </c>
      <c r="K441" s="213"/>
      <c r="L441" s="213"/>
      <c r="M441" s="213"/>
      <c r="N441" s="214">
        <f t="shared" si="14"/>
        <v>0</v>
      </c>
    </row>
    <row r="442" spans="1:14" s="181" customFormat="1" ht="12.75">
      <c r="A442" s="156">
        <v>125</v>
      </c>
      <c r="B442" s="212"/>
      <c r="C442" s="201" t="str">
        <f>'ENTRY LIST 2'!C442</f>
        <v>A</v>
      </c>
      <c r="D442" s="201" t="str">
        <f>'ENTRY LIST 2'!D442</f>
        <v>SENIOR</v>
      </c>
      <c r="E442" s="201">
        <f>'ENTRY LIST 2'!E442</f>
        <v>0</v>
      </c>
      <c r="F442" s="201">
        <f>'ENTRY LIST 2'!F442</f>
        <v>0</v>
      </c>
      <c r="G442" s="201">
        <f>'ENTRY LIST 2'!G442</f>
        <v>0</v>
      </c>
      <c r="H442" s="201">
        <f>'ENTRY LIST 2'!H442</f>
        <v>0</v>
      </c>
      <c r="I442" s="201">
        <f>'ENTRY LIST 2'!I442</f>
        <v>0</v>
      </c>
      <c r="J442" s="201">
        <f>'ENTRY LIST 2'!J442</f>
        <v>0</v>
      </c>
      <c r="K442" s="213"/>
      <c r="L442" s="213"/>
      <c r="M442" s="213"/>
      <c r="N442" s="214">
        <f t="shared" si="14"/>
        <v>0</v>
      </c>
    </row>
    <row r="443" spans="1:14" s="181" customFormat="1" ht="12.75">
      <c r="A443" s="156">
        <v>126</v>
      </c>
      <c r="B443" s="212"/>
      <c r="C443" s="201" t="str">
        <f>'ENTRY LIST 2'!C443</f>
        <v>A</v>
      </c>
      <c r="D443" s="201" t="str">
        <f>'ENTRY LIST 2'!D443</f>
        <v>SENIOR</v>
      </c>
      <c r="E443" s="201">
        <f>'ENTRY LIST 2'!E443</f>
        <v>0</v>
      </c>
      <c r="F443" s="201">
        <f>'ENTRY LIST 2'!F443</f>
        <v>0</v>
      </c>
      <c r="G443" s="201">
        <f>'ENTRY LIST 2'!G443</f>
        <v>0</v>
      </c>
      <c r="H443" s="201">
        <f>'ENTRY LIST 2'!H443</f>
        <v>0</v>
      </c>
      <c r="I443" s="201">
        <f>'ENTRY LIST 2'!I443</f>
        <v>0</v>
      </c>
      <c r="J443" s="201">
        <f>'ENTRY LIST 2'!J443</f>
        <v>0</v>
      </c>
      <c r="K443" s="213"/>
      <c r="L443" s="213"/>
      <c r="M443" s="213"/>
      <c r="N443" s="214">
        <f t="shared" si="14"/>
        <v>0</v>
      </c>
    </row>
    <row r="444" spans="1:14" s="181" customFormat="1" ht="12.75">
      <c r="A444" s="156">
        <v>127</v>
      </c>
      <c r="B444" s="212"/>
      <c r="C444" s="201" t="str">
        <f>'ENTRY LIST 2'!C444</f>
        <v>A</v>
      </c>
      <c r="D444" s="201" t="str">
        <f>'ENTRY LIST 2'!D444</f>
        <v>SENIOR</v>
      </c>
      <c r="E444" s="201">
        <f>'ENTRY LIST 2'!E444</f>
        <v>0</v>
      </c>
      <c r="F444" s="201">
        <f>'ENTRY LIST 2'!F444</f>
        <v>0</v>
      </c>
      <c r="G444" s="201">
        <f>'ENTRY LIST 2'!G444</f>
        <v>0</v>
      </c>
      <c r="H444" s="201">
        <f>'ENTRY LIST 2'!H444</f>
        <v>0</v>
      </c>
      <c r="I444" s="201">
        <f>'ENTRY LIST 2'!I444</f>
        <v>0</v>
      </c>
      <c r="J444" s="201">
        <f>'ENTRY LIST 2'!J444</f>
        <v>0</v>
      </c>
      <c r="K444" s="213"/>
      <c r="L444" s="213"/>
      <c r="M444" s="213"/>
      <c r="N444" s="214">
        <f t="shared" si="14"/>
        <v>0</v>
      </c>
    </row>
    <row r="445" spans="1:14" s="181" customFormat="1" ht="12.75">
      <c r="A445" s="156">
        <v>128</v>
      </c>
      <c r="B445" s="212"/>
      <c r="C445" s="201" t="str">
        <f>'ENTRY LIST 2'!C445</f>
        <v>A</v>
      </c>
      <c r="D445" s="201" t="str">
        <f>'ENTRY LIST 2'!D445</f>
        <v>SENIOR</v>
      </c>
      <c r="E445" s="201">
        <f>'ENTRY LIST 2'!E445</f>
        <v>0</v>
      </c>
      <c r="F445" s="201">
        <f>'ENTRY LIST 2'!F445</f>
        <v>0</v>
      </c>
      <c r="G445" s="201">
        <f>'ENTRY LIST 2'!G445</f>
        <v>0</v>
      </c>
      <c r="H445" s="201">
        <f>'ENTRY LIST 2'!H445</f>
        <v>0</v>
      </c>
      <c r="I445" s="201">
        <f>'ENTRY LIST 2'!I445</f>
        <v>0</v>
      </c>
      <c r="J445" s="201">
        <f>'ENTRY LIST 2'!J445</f>
        <v>0</v>
      </c>
      <c r="K445" s="213"/>
      <c r="L445" s="213"/>
      <c r="M445" s="213"/>
      <c r="N445" s="214">
        <f t="shared" si="14"/>
        <v>0</v>
      </c>
    </row>
    <row r="446" spans="1:14" s="181" customFormat="1" ht="12.75">
      <c r="A446" s="156">
        <v>129</v>
      </c>
      <c r="B446" s="212"/>
      <c r="C446" s="201" t="str">
        <f>'ENTRY LIST 2'!C446</f>
        <v>A</v>
      </c>
      <c r="D446" s="201" t="str">
        <f>'ENTRY LIST 2'!D446</f>
        <v>SENIOR</v>
      </c>
      <c r="E446" s="201">
        <f>'ENTRY LIST 2'!E446</f>
        <v>0</v>
      </c>
      <c r="F446" s="201">
        <f>'ENTRY LIST 2'!F446</f>
        <v>0</v>
      </c>
      <c r="G446" s="201">
        <f>'ENTRY LIST 2'!G446</f>
        <v>0</v>
      </c>
      <c r="H446" s="201">
        <f>'ENTRY LIST 2'!H446</f>
        <v>0</v>
      </c>
      <c r="I446" s="201">
        <f>'ENTRY LIST 2'!I446</f>
        <v>0</v>
      </c>
      <c r="J446" s="201">
        <f>'ENTRY LIST 2'!J446</f>
        <v>0</v>
      </c>
      <c r="K446" s="213"/>
      <c r="L446" s="213"/>
      <c r="M446" s="213"/>
      <c r="N446" s="214">
        <f aca="true" t="shared" si="15" ref="N446:N467">SUM(K446:M446)</f>
        <v>0</v>
      </c>
    </row>
    <row r="447" spans="1:14" s="181" customFormat="1" ht="12.75">
      <c r="A447" s="156">
        <v>130</v>
      </c>
      <c r="B447" s="212"/>
      <c r="C447" s="201" t="str">
        <f>'ENTRY LIST 2'!C447</f>
        <v>A</v>
      </c>
      <c r="D447" s="201" t="str">
        <f>'ENTRY LIST 2'!D447</f>
        <v>SENIOR</v>
      </c>
      <c r="E447" s="201">
        <f>'ENTRY LIST 2'!E447</f>
        <v>0</v>
      </c>
      <c r="F447" s="201">
        <f>'ENTRY LIST 2'!F447</f>
        <v>0</v>
      </c>
      <c r="G447" s="201">
        <f>'ENTRY LIST 2'!G447</f>
        <v>0</v>
      </c>
      <c r="H447" s="201">
        <f>'ENTRY LIST 2'!H447</f>
        <v>0</v>
      </c>
      <c r="I447" s="201">
        <f>'ENTRY LIST 2'!I447</f>
        <v>0</v>
      </c>
      <c r="J447" s="201">
        <f>'ENTRY LIST 2'!J447</f>
        <v>0</v>
      </c>
      <c r="K447" s="213"/>
      <c r="L447" s="213"/>
      <c r="M447" s="213"/>
      <c r="N447" s="214">
        <f t="shared" si="15"/>
        <v>0</v>
      </c>
    </row>
    <row r="448" spans="1:14" s="181" customFormat="1" ht="12.75">
      <c r="A448" s="156">
        <v>131</v>
      </c>
      <c r="B448" s="212"/>
      <c r="C448" s="201" t="str">
        <f>'ENTRY LIST 2'!C448</f>
        <v>A</v>
      </c>
      <c r="D448" s="201" t="str">
        <f>'ENTRY LIST 2'!D448</f>
        <v>SENIOR</v>
      </c>
      <c r="E448" s="201">
        <f>'ENTRY LIST 2'!E448</f>
        <v>0</v>
      </c>
      <c r="F448" s="201">
        <f>'ENTRY LIST 2'!F448</f>
        <v>0</v>
      </c>
      <c r="G448" s="201">
        <f>'ENTRY LIST 2'!G448</f>
        <v>0</v>
      </c>
      <c r="H448" s="201">
        <f>'ENTRY LIST 2'!H448</f>
        <v>0</v>
      </c>
      <c r="I448" s="201">
        <f>'ENTRY LIST 2'!I448</f>
        <v>0</v>
      </c>
      <c r="J448" s="201">
        <f>'ENTRY LIST 2'!J448</f>
        <v>0</v>
      </c>
      <c r="K448" s="213"/>
      <c r="L448" s="213"/>
      <c r="M448" s="213"/>
      <c r="N448" s="214">
        <f t="shared" si="15"/>
        <v>0</v>
      </c>
    </row>
    <row r="449" spans="1:14" s="181" customFormat="1" ht="12.75">
      <c r="A449" s="156">
        <v>132</v>
      </c>
      <c r="B449" s="212"/>
      <c r="C449" s="201" t="str">
        <f>'ENTRY LIST 2'!C449</f>
        <v>A</v>
      </c>
      <c r="D449" s="201" t="str">
        <f>'ENTRY LIST 2'!D449</f>
        <v>SENIOR</v>
      </c>
      <c r="E449" s="201">
        <f>'ENTRY LIST 2'!E449</f>
        <v>0</v>
      </c>
      <c r="F449" s="201">
        <f>'ENTRY LIST 2'!F449</f>
        <v>0</v>
      </c>
      <c r="G449" s="201">
        <f>'ENTRY LIST 2'!G449</f>
        <v>0</v>
      </c>
      <c r="H449" s="201">
        <f>'ENTRY LIST 2'!H449</f>
        <v>0</v>
      </c>
      <c r="I449" s="201">
        <f>'ENTRY LIST 2'!I449</f>
        <v>0</v>
      </c>
      <c r="J449" s="201">
        <f>'ENTRY LIST 2'!J449</f>
        <v>0</v>
      </c>
      <c r="K449" s="213"/>
      <c r="L449" s="213"/>
      <c r="M449" s="213"/>
      <c r="N449" s="214">
        <f t="shared" si="15"/>
        <v>0</v>
      </c>
    </row>
    <row r="450" spans="1:14" s="181" customFormat="1" ht="12.75">
      <c r="A450" s="156">
        <v>133</v>
      </c>
      <c r="B450" s="212"/>
      <c r="C450" s="201" t="str">
        <f>'ENTRY LIST 2'!C450</f>
        <v>A</v>
      </c>
      <c r="D450" s="201" t="str">
        <f>'ENTRY LIST 2'!D450</f>
        <v>SENIOR</v>
      </c>
      <c r="E450" s="201">
        <f>'ENTRY LIST 2'!E450</f>
        <v>0</v>
      </c>
      <c r="F450" s="201">
        <f>'ENTRY LIST 2'!F450</f>
        <v>0</v>
      </c>
      <c r="G450" s="201">
        <f>'ENTRY LIST 2'!G450</f>
        <v>0</v>
      </c>
      <c r="H450" s="201">
        <f>'ENTRY LIST 2'!H450</f>
        <v>0</v>
      </c>
      <c r="I450" s="201">
        <f>'ENTRY LIST 2'!I450</f>
        <v>0</v>
      </c>
      <c r="J450" s="201">
        <f>'ENTRY LIST 2'!J450</f>
        <v>0</v>
      </c>
      <c r="K450" s="213"/>
      <c r="L450" s="213"/>
      <c r="M450" s="213"/>
      <c r="N450" s="214">
        <f t="shared" si="15"/>
        <v>0</v>
      </c>
    </row>
    <row r="451" spans="1:14" s="181" customFormat="1" ht="12.75">
      <c r="A451" s="156">
        <v>134</v>
      </c>
      <c r="B451" s="212"/>
      <c r="C451" s="201" t="str">
        <f>'ENTRY LIST 2'!C451</f>
        <v>A</v>
      </c>
      <c r="D451" s="201" t="str">
        <f>'ENTRY LIST 2'!D451</f>
        <v>SENIOR</v>
      </c>
      <c r="E451" s="201">
        <f>'ENTRY LIST 2'!E451</f>
        <v>0</v>
      </c>
      <c r="F451" s="201">
        <f>'ENTRY LIST 2'!F451</f>
        <v>0</v>
      </c>
      <c r="G451" s="201">
        <f>'ENTRY LIST 2'!G451</f>
        <v>0</v>
      </c>
      <c r="H451" s="201">
        <f>'ENTRY LIST 2'!H451</f>
        <v>0</v>
      </c>
      <c r="I451" s="201">
        <f>'ENTRY LIST 2'!I451</f>
        <v>0</v>
      </c>
      <c r="J451" s="201">
        <f>'ENTRY LIST 2'!J451</f>
        <v>0</v>
      </c>
      <c r="K451" s="213"/>
      <c r="L451" s="213"/>
      <c r="M451" s="213"/>
      <c r="N451" s="214">
        <f t="shared" si="15"/>
        <v>0</v>
      </c>
    </row>
    <row r="452" spans="1:14" s="181" customFormat="1" ht="12.75">
      <c r="A452" s="156">
        <v>135</v>
      </c>
      <c r="B452" s="212"/>
      <c r="C452" s="201" t="str">
        <f>'ENTRY LIST 2'!C452</f>
        <v>A</v>
      </c>
      <c r="D452" s="201" t="str">
        <f>'ENTRY LIST 2'!D452</f>
        <v>SENIOR</v>
      </c>
      <c r="E452" s="201">
        <f>'ENTRY LIST 2'!E452</f>
        <v>0</v>
      </c>
      <c r="F452" s="201">
        <f>'ENTRY LIST 2'!F452</f>
        <v>0</v>
      </c>
      <c r="G452" s="201">
        <f>'ENTRY LIST 2'!G452</f>
        <v>0</v>
      </c>
      <c r="H452" s="201">
        <f>'ENTRY LIST 2'!H452</f>
        <v>0</v>
      </c>
      <c r="I452" s="201">
        <f>'ENTRY LIST 2'!I452</f>
        <v>0</v>
      </c>
      <c r="J452" s="201">
        <f>'ENTRY LIST 2'!J452</f>
        <v>0</v>
      </c>
      <c r="K452" s="213"/>
      <c r="L452" s="213"/>
      <c r="M452" s="213"/>
      <c r="N452" s="214">
        <f t="shared" si="15"/>
        <v>0</v>
      </c>
    </row>
    <row r="453" spans="1:14" s="181" customFormat="1" ht="12.75">
      <c r="A453" s="156">
        <v>136</v>
      </c>
      <c r="B453" s="212"/>
      <c r="C453" s="201" t="str">
        <f>'ENTRY LIST 2'!C453</f>
        <v>A</v>
      </c>
      <c r="D453" s="201" t="str">
        <f>'ENTRY LIST 2'!D453</f>
        <v>SENIOR</v>
      </c>
      <c r="E453" s="201">
        <f>'ENTRY LIST 2'!E453</f>
        <v>0</v>
      </c>
      <c r="F453" s="201">
        <f>'ENTRY LIST 2'!F453</f>
        <v>0</v>
      </c>
      <c r="G453" s="201">
        <f>'ENTRY LIST 2'!G453</f>
        <v>0</v>
      </c>
      <c r="H453" s="201">
        <f>'ENTRY LIST 2'!H453</f>
        <v>0</v>
      </c>
      <c r="I453" s="201">
        <f>'ENTRY LIST 2'!I453</f>
        <v>0</v>
      </c>
      <c r="J453" s="201">
        <f>'ENTRY LIST 2'!J453</f>
        <v>0</v>
      </c>
      <c r="K453" s="213"/>
      <c r="L453" s="213"/>
      <c r="M453" s="213"/>
      <c r="N453" s="214">
        <f t="shared" si="15"/>
        <v>0</v>
      </c>
    </row>
    <row r="454" spans="1:14" s="181" customFormat="1" ht="12.75">
      <c r="A454" s="156">
        <v>137</v>
      </c>
      <c r="B454" s="212"/>
      <c r="C454" s="201" t="str">
        <f>'ENTRY LIST 2'!C454</f>
        <v>A</v>
      </c>
      <c r="D454" s="201" t="str">
        <f>'ENTRY LIST 2'!D454</f>
        <v>SENIOR</v>
      </c>
      <c r="E454" s="201">
        <f>'ENTRY LIST 2'!E454</f>
        <v>0</v>
      </c>
      <c r="F454" s="201">
        <f>'ENTRY LIST 2'!F454</f>
        <v>0</v>
      </c>
      <c r="G454" s="201">
        <f>'ENTRY LIST 2'!G454</f>
        <v>0</v>
      </c>
      <c r="H454" s="201">
        <f>'ENTRY LIST 2'!H454</f>
        <v>0</v>
      </c>
      <c r="I454" s="201">
        <f>'ENTRY LIST 2'!I454</f>
        <v>0</v>
      </c>
      <c r="J454" s="201">
        <f>'ENTRY LIST 2'!J454</f>
        <v>0</v>
      </c>
      <c r="K454" s="213"/>
      <c r="L454" s="213"/>
      <c r="M454" s="213"/>
      <c r="N454" s="214">
        <f t="shared" si="15"/>
        <v>0</v>
      </c>
    </row>
    <row r="455" spans="1:14" s="181" customFormat="1" ht="12.75">
      <c r="A455" s="156">
        <v>138</v>
      </c>
      <c r="B455" s="212"/>
      <c r="C455" s="201" t="str">
        <f>'ENTRY LIST 2'!C455</f>
        <v>A</v>
      </c>
      <c r="D455" s="201" t="str">
        <f>'ENTRY LIST 2'!D455</f>
        <v>SENIOR</v>
      </c>
      <c r="E455" s="201">
        <f>'ENTRY LIST 2'!E455</f>
        <v>0</v>
      </c>
      <c r="F455" s="201">
        <f>'ENTRY LIST 2'!F455</f>
        <v>0</v>
      </c>
      <c r="G455" s="201">
        <f>'ENTRY LIST 2'!G455</f>
        <v>0</v>
      </c>
      <c r="H455" s="201">
        <f>'ENTRY LIST 2'!H455</f>
        <v>0</v>
      </c>
      <c r="I455" s="201">
        <f>'ENTRY LIST 2'!I455</f>
        <v>0</v>
      </c>
      <c r="J455" s="201">
        <f>'ENTRY LIST 2'!J455</f>
        <v>0</v>
      </c>
      <c r="K455" s="213"/>
      <c r="L455" s="213"/>
      <c r="M455" s="213"/>
      <c r="N455" s="214">
        <f t="shared" si="15"/>
        <v>0</v>
      </c>
    </row>
    <row r="456" spans="1:14" s="181" customFormat="1" ht="12.75">
      <c r="A456" s="156">
        <v>139</v>
      </c>
      <c r="B456" s="212"/>
      <c r="C456" s="201" t="str">
        <f>'ENTRY LIST 2'!C456</f>
        <v>A</v>
      </c>
      <c r="D456" s="201" t="str">
        <f>'ENTRY LIST 2'!D456</f>
        <v>SENIOR</v>
      </c>
      <c r="E456" s="201">
        <f>'ENTRY LIST 2'!E456</f>
        <v>0</v>
      </c>
      <c r="F456" s="201">
        <f>'ENTRY LIST 2'!F456</f>
        <v>0</v>
      </c>
      <c r="G456" s="201">
        <f>'ENTRY LIST 2'!G456</f>
        <v>0</v>
      </c>
      <c r="H456" s="201">
        <f>'ENTRY LIST 2'!H456</f>
        <v>0</v>
      </c>
      <c r="I456" s="201">
        <f>'ENTRY LIST 2'!I456</f>
        <v>0</v>
      </c>
      <c r="J456" s="201">
        <f>'ENTRY LIST 2'!J456</f>
        <v>0</v>
      </c>
      <c r="K456" s="213"/>
      <c r="L456" s="213"/>
      <c r="M456" s="213"/>
      <c r="N456" s="214">
        <f t="shared" si="15"/>
        <v>0</v>
      </c>
    </row>
    <row r="457" spans="1:14" s="181" customFormat="1" ht="12.75">
      <c r="A457" s="156">
        <v>140</v>
      </c>
      <c r="B457" s="212"/>
      <c r="C457" s="201" t="str">
        <f>'ENTRY LIST 2'!C457</f>
        <v>A</v>
      </c>
      <c r="D457" s="201" t="str">
        <f>'ENTRY LIST 2'!D457</f>
        <v>SENIOR</v>
      </c>
      <c r="E457" s="201">
        <f>'ENTRY LIST 2'!E457</f>
        <v>0</v>
      </c>
      <c r="F457" s="201">
        <f>'ENTRY LIST 2'!F457</f>
        <v>0</v>
      </c>
      <c r="G457" s="201">
        <f>'ENTRY LIST 2'!G457</f>
        <v>0</v>
      </c>
      <c r="H457" s="201">
        <f>'ENTRY LIST 2'!H457</f>
        <v>0</v>
      </c>
      <c r="I457" s="201">
        <f>'ENTRY LIST 2'!I457</f>
        <v>0</v>
      </c>
      <c r="J457" s="201">
        <f>'ENTRY LIST 2'!J457</f>
        <v>0</v>
      </c>
      <c r="K457" s="213"/>
      <c r="L457" s="213"/>
      <c r="M457" s="213"/>
      <c r="N457" s="214">
        <f t="shared" si="15"/>
        <v>0</v>
      </c>
    </row>
    <row r="458" spans="1:14" s="181" customFormat="1" ht="12.75">
      <c r="A458" s="156">
        <v>141</v>
      </c>
      <c r="B458" s="212"/>
      <c r="C458" s="201" t="str">
        <f>'ENTRY LIST 2'!C458</f>
        <v>A</v>
      </c>
      <c r="D458" s="201" t="str">
        <f>'ENTRY LIST 2'!D458</f>
        <v>SENIOR</v>
      </c>
      <c r="E458" s="201">
        <f>'ENTRY LIST 2'!E458</f>
        <v>0</v>
      </c>
      <c r="F458" s="201">
        <f>'ENTRY LIST 2'!F458</f>
        <v>0</v>
      </c>
      <c r="G458" s="201">
        <f>'ENTRY LIST 2'!G458</f>
        <v>0</v>
      </c>
      <c r="H458" s="201">
        <f>'ENTRY LIST 2'!H458</f>
        <v>0</v>
      </c>
      <c r="I458" s="201">
        <f>'ENTRY LIST 2'!I458</f>
        <v>0</v>
      </c>
      <c r="J458" s="201">
        <f>'ENTRY LIST 2'!J458</f>
        <v>0</v>
      </c>
      <c r="K458" s="213"/>
      <c r="L458" s="213"/>
      <c r="M458" s="213"/>
      <c r="N458" s="214">
        <f t="shared" si="15"/>
        <v>0</v>
      </c>
    </row>
    <row r="459" spans="1:14" s="181" customFormat="1" ht="12.75">
      <c r="A459" s="156">
        <v>142</v>
      </c>
      <c r="B459" s="212"/>
      <c r="C459" s="201" t="str">
        <f>'ENTRY LIST 2'!C459</f>
        <v>A</v>
      </c>
      <c r="D459" s="201" t="str">
        <f>'ENTRY LIST 2'!D459</f>
        <v>SENIOR</v>
      </c>
      <c r="E459" s="201">
        <f>'ENTRY LIST 2'!E459</f>
        <v>0</v>
      </c>
      <c r="F459" s="201">
        <f>'ENTRY LIST 2'!F459</f>
        <v>0</v>
      </c>
      <c r="G459" s="201">
        <f>'ENTRY LIST 2'!G459</f>
        <v>0</v>
      </c>
      <c r="H459" s="201">
        <f>'ENTRY LIST 2'!H459</f>
        <v>0</v>
      </c>
      <c r="I459" s="201">
        <f>'ENTRY LIST 2'!I459</f>
        <v>0</v>
      </c>
      <c r="J459" s="201">
        <f>'ENTRY LIST 2'!J459</f>
        <v>0</v>
      </c>
      <c r="K459" s="213"/>
      <c r="L459" s="213"/>
      <c r="M459" s="213"/>
      <c r="N459" s="214">
        <f t="shared" si="15"/>
        <v>0</v>
      </c>
    </row>
    <row r="460" spans="1:14" s="181" customFormat="1" ht="12.75">
      <c r="A460" s="156">
        <v>143</v>
      </c>
      <c r="B460" s="212"/>
      <c r="C460" s="201" t="str">
        <f>'ENTRY LIST 2'!C460</f>
        <v>A</v>
      </c>
      <c r="D460" s="201" t="str">
        <f>'ENTRY LIST 2'!D460</f>
        <v>SENIOR</v>
      </c>
      <c r="E460" s="201">
        <f>'ENTRY LIST 2'!E460</f>
        <v>0</v>
      </c>
      <c r="F460" s="201">
        <f>'ENTRY LIST 2'!F460</f>
        <v>0</v>
      </c>
      <c r="G460" s="201">
        <f>'ENTRY LIST 2'!G460</f>
        <v>0</v>
      </c>
      <c r="H460" s="201">
        <f>'ENTRY LIST 2'!H460</f>
        <v>0</v>
      </c>
      <c r="I460" s="201">
        <f>'ENTRY LIST 2'!I460</f>
        <v>0</v>
      </c>
      <c r="J460" s="201">
        <f>'ENTRY LIST 2'!J460</f>
        <v>0</v>
      </c>
      <c r="K460" s="213"/>
      <c r="L460" s="213"/>
      <c r="M460" s="213"/>
      <c r="N460" s="214">
        <f t="shared" si="15"/>
        <v>0</v>
      </c>
    </row>
    <row r="461" spans="1:14" s="181" customFormat="1" ht="12.75">
      <c r="A461" s="156">
        <v>144</v>
      </c>
      <c r="B461" s="212"/>
      <c r="C461" s="201" t="str">
        <f>'ENTRY LIST 2'!C461</f>
        <v>A</v>
      </c>
      <c r="D461" s="201" t="str">
        <f>'ENTRY LIST 2'!D461</f>
        <v>SENIOR</v>
      </c>
      <c r="E461" s="201">
        <f>'ENTRY LIST 2'!E461</f>
        <v>0</v>
      </c>
      <c r="F461" s="201">
        <f>'ENTRY LIST 2'!F461</f>
        <v>0</v>
      </c>
      <c r="G461" s="201">
        <f>'ENTRY LIST 2'!G461</f>
        <v>0</v>
      </c>
      <c r="H461" s="201">
        <f>'ENTRY LIST 2'!H461</f>
        <v>0</v>
      </c>
      <c r="I461" s="201">
        <f>'ENTRY LIST 2'!I461</f>
        <v>0</v>
      </c>
      <c r="J461" s="201">
        <f>'ENTRY LIST 2'!J461</f>
        <v>0</v>
      </c>
      <c r="K461" s="213"/>
      <c r="L461" s="213"/>
      <c r="M461" s="213"/>
      <c r="N461" s="214">
        <f t="shared" si="15"/>
        <v>0</v>
      </c>
    </row>
    <row r="462" spans="1:14" s="181" customFormat="1" ht="12.75">
      <c r="A462" s="156">
        <v>145</v>
      </c>
      <c r="B462" s="212"/>
      <c r="C462" s="201" t="str">
        <f>'ENTRY LIST 2'!C462</f>
        <v>A</v>
      </c>
      <c r="D462" s="201" t="str">
        <f>'ENTRY LIST 2'!D462</f>
        <v>SENIOR</v>
      </c>
      <c r="E462" s="201">
        <f>'ENTRY LIST 2'!E462</f>
        <v>0</v>
      </c>
      <c r="F462" s="201">
        <f>'ENTRY LIST 2'!F462</f>
        <v>0</v>
      </c>
      <c r="G462" s="201">
        <f>'ENTRY LIST 2'!G462</f>
        <v>0</v>
      </c>
      <c r="H462" s="201">
        <f>'ENTRY LIST 2'!H462</f>
        <v>0</v>
      </c>
      <c r="I462" s="201">
        <f>'ENTRY LIST 2'!I462</f>
        <v>0</v>
      </c>
      <c r="J462" s="201">
        <f>'ENTRY LIST 2'!J462</f>
        <v>0</v>
      </c>
      <c r="K462" s="213"/>
      <c r="L462" s="213"/>
      <c r="M462" s="213"/>
      <c r="N462" s="214">
        <f t="shared" si="15"/>
        <v>0</v>
      </c>
    </row>
    <row r="463" spans="1:14" s="181" customFormat="1" ht="12.75">
      <c r="A463" s="156">
        <v>146</v>
      </c>
      <c r="B463" s="212"/>
      <c r="C463" s="201" t="str">
        <f>'ENTRY LIST 2'!C463</f>
        <v>A</v>
      </c>
      <c r="D463" s="201" t="str">
        <f>'ENTRY LIST 2'!D463</f>
        <v>SENIOR</v>
      </c>
      <c r="E463" s="201">
        <f>'ENTRY LIST 2'!E463</f>
        <v>0</v>
      </c>
      <c r="F463" s="201">
        <f>'ENTRY LIST 2'!F463</f>
        <v>0</v>
      </c>
      <c r="G463" s="201">
        <f>'ENTRY LIST 2'!G463</f>
        <v>0</v>
      </c>
      <c r="H463" s="201">
        <f>'ENTRY LIST 2'!H463</f>
        <v>0</v>
      </c>
      <c r="I463" s="201">
        <f>'ENTRY LIST 2'!I463</f>
        <v>0</v>
      </c>
      <c r="J463" s="201">
        <f>'ENTRY LIST 2'!J463</f>
        <v>0</v>
      </c>
      <c r="K463" s="213"/>
      <c r="L463" s="213"/>
      <c r="M463" s="213"/>
      <c r="N463" s="214">
        <f t="shared" si="15"/>
        <v>0</v>
      </c>
    </row>
    <row r="464" spans="1:14" s="181" customFormat="1" ht="12.75">
      <c r="A464" s="156">
        <v>147</v>
      </c>
      <c r="B464" s="212"/>
      <c r="C464" s="201" t="str">
        <f>'ENTRY LIST 2'!C464</f>
        <v>A</v>
      </c>
      <c r="D464" s="201" t="str">
        <f>'ENTRY LIST 2'!D464</f>
        <v>SENIOR</v>
      </c>
      <c r="E464" s="201">
        <f>'ENTRY LIST 2'!E464</f>
        <v>0</v>
      </c>
      <c r="F464" s="201">
        <f>'ENTRY LIST 2'!F464</f>
        <v>0</v>
      </c>
      <c r="G464" s="201">
        <f>'ENTRY LIST 2'!G464</f>
        <v>0</v>
      </c>
      <c r="H464" s="201">
        <f>'ENTRY LIST 2'!H464</f>
        <v>0</v>
      </c>
      <c r="I464" s="201">
        <f>'ENTRY LIST 2'!I464</f>
        <v>0</v>
      </c>
      <c r="J464" s="201">
        <f>'ENTRY LIST 2'!J464</f>
        <v>0</v>
      </c>
      <c r="K464" s="213"/>
      <c r="L464" s="213"/>
      <c r="M464" s="213"/>
      <c r="N464" s="214">
        <f t="shared" si="15"/>
        <v>0</v>
      </c>
    </row>
    <row r="465" spans="1:14" s="181" customFormat="1" ht="12.75">
      <c r="A465" s="156">
        <v>148</v>
      </c>
      <c r="B465" s="212"/>
      <c r="C465" s="201" t="str">
        <f>'ENTRY LIST 2'!C465</f>
        <v>A</v>
      </c>
      <c r="D465" s="201" t="str">
        <f>'ENTRY LIST 2'!D465</f>
        <v>SENIOR</v>
      </c>
      <c r="E465" s="201">
        <f>'ENTRY LIST 2'!E465</f>
        <v>0</v>
      </c>
      <c r="F465" s="201">
        <f>'ENTRY LIST 2'!F465</f>
        <v>0</v>
      </c>
      <c r="G465" s="201">
        <f>'ENTRY LIST 2'!G465</f>
        <v>0</v>
      </c>
      <c r="H465" s="201">
        <f>'ENTRY LIST 2'!H465</f>
        <v>0</v>
      </c>
      <c r="I465" s="201">
        <f>'ENTRY LIST 2'!I465</f>
        <v>0</v>
      </c>
      <c r="J465" s="201">
        <f>'ENTRY LIST 2'!J465</f>
        <v>0</v>
      </c>
      <c r="K465" s="213"/>
      <c r="L465" s="213"/>
      <c r="M465" s="213"/>
      <c r="N465" s="214">
        <f t="shared" si="15"/>
        <v>0</v>
      </c>
    </row>
    <row r="466" spans="1:14" s="181" customFormat="1" ht="12.75">
      <c r="A466" s="156">
        <v>149</v>
      </c>
      <c r="B466" s="212"/>
      <c r="C466" s="201" t="str">
        <f>'ENTRY LIST 2'!C466</f>
        <v>A</v>
      </c>
      <c r="D466" s="201" t="str">
        <f>'ENTRY LIST 2'!D466</f>
        <v>SENIOR</v>
      </c>
      <c r="E466" s="201">
        <f>'ENTRY LIST 2'!E466</f>
        <v>0</v>
      </c>
      <c r="F466" s="201">
        <f>'ENTRY LIST 2'!F466</f>
        <v>0</v>
      </c>
      <c r="G466" s="201">
        <f>'ENTRY LIST 2'!G466</f>
        <v>0</v>
      </c>
      <c r="H466" s="201">
        <f>'ENTRY LIST 2'!H466</f>
        <v>0</v>
      </c>
      <c r="I466" s="201">
        <f>'ENTRY LIST 2'!I466</f>
        <v>0</v>
      </c>
      <c r="J466" s="201">
        <f>'ENTRY LIST 2'!J466</f>
        <v>0</v>
      </c>
      <c r="K466" s="213"/>
      <c r="L466" s="213"/>
      <c r="M466" s="213"/>
      <c r="N466" s="214">
        <f t="shared" si="15"/>
        <v>0</v>
      </c>
    </row>
    <row r="467" spans="1:14" s="181" customFormat="1" ht="12.75">
      <c r="A467" s="156">
        <v>150</v>
      </c>
      <c r="B467" s="212"/>
      <c r="C467" s="201" t="str">
        <f>'ENTRY LIST 2'!C467</f>
        <v>A</v>
      </c>
      <c r="D467" s="201" t="str">
        <f>'ENTRY LIST 2'!D467</f>
        <v>SENIOR</v>
      </c>
      <c r="E467" s="201">
        <f>'ENTRY LIST 2'!E467</f>
        <v>0</v>
      </c>
      <c r="F467" s="201">
        <f>'ENTRY LIST 2'!F467</f>
        <v>0</v>
      </c>
      <c r="G467" s="201">
        <f>'ENTRY LIST 2'!G467</f>
        <v>0</v>
      </c>
      <c r="H467" s="201">
        <f>'ENTRY LIST 2'!H467</f>
        <v>0</v>
      </c>
      <c r="I467" s="201">
        <f>'ENTRY LIST 2'!I467</f>
        <v>0</v>
      </c>
      <c r="J467" s="201">
        <f>'ENTRY LIST 2'!J467</f>
        <v>0</v>
      </c>
      <c r="K467" s="213"/>
      <c r="L467" s="213"/>
      <c r="M467" s="213"/>
      <c r="N467" s="214">
        <f t="shared" si="15"/>
        <v>0</v>
      </c>
    </row>
    <row r="468" spans="2:14" s="181" customFormat="1" ht="12.75">
      <c r="B468" s="188" t="s">
        <v>139</v>
      </c>
      <c r="C468" s="190"/>
      <c r="D468" s="190"/>
      <c r="F468" s="207"/>
      <c r="G468" s="186"/>
      <c r="H468" s="190"/>
      <c r="I468" s="186"/>
      <c r="J468" s="208"/>
      <c r="K468" s="188"/>
      <c r="L468" s="188"/>
      <c r="M468" s="188"/>
      <c r="N468" s="209"/>
    </row>
    <row r="469" spans="1:14" s="181" customFormat="1" ht="16.5" customHeight="1">
      <c r="A469" s="156" t="s">
        <v>164</v>
      </c>
      <c r="B469" s="198" t="s">
        <v>43</v>
      </c>
      <c r="C469" s="180" t="s">
        <v>176</v>
      </c>
      <c r="D469" s="180" t="s">
        <v>260</v>
      </c>
      <c r="E469" s="210" t="s">
        <v>62</v>
      </c>
      <c r="F469" s="210" t="s">
        <v>45</v>
      </c>
      <c r="G469" s="180" t="s">
        <v>46</v>
      </c>
      <c r="H469" s="180" t="s">
        <v>146</v>
      </c>
      <c r="I469" s="210" t="s">
        <v>47</v>
      </c>
      <c r="J469" s="180" t="s">
        <v>204</v>
      </c>
      <c r="K469" s="198" t="s">
        <v>178</v>
      </c>
      <c r="L469" s="198" t="s">
        <v>258</v>
      </c>
      <c r="M469" s="198" t="s">
        <v>835</v>
      </c>
      <c r="N469" s="211" t="s">
        <v>56</v>
      </c>
    </row>
    <row r="470" spans="1:14" s="181" customFormat="1" ht="12.75">
      <c r="A470" s="156">
        <v>1</v>
      </c>
      <c r="B470" s="212"/>
      <c r="C470" s="201" t="str">
        <f>'ENTRY LIST 2'!C470</f>
        <v>A</v>
      </c>
      <c r="D470" s="201" t="str">
        <f>'ENTRY LIST 2'!D470</f>
        <v>ELITE/No. 1</v>
      </c>
      <c r="E470" s="201" t="str">
        <f>'ENTRY LIST 2'!E470</f>
        <v>COMAS RIERA</v>
      </c>
      <c r="F470" s="201" t="str">
        <f>'ENTRY LIST 2'!F470</f>
        <v>Daniel</v>
      </c>
      <c r="G470" s="201" t="str">
        <f>'ENTRY LIST 2'!G470</f>
        <v>CATALONIA</v>
      </c>
      <c r="H470" s="201">
        <f>'ENTRY LIST 2'!H470</f>
        <v>1981</v>
      </c>
      <c r="I470" s="201" t="str">
        <f>'ENTRY LIST 2'!I470</f>
        <v>034-08194</v>
      </c>
      <c r="J470" s="201" t="str">
        <f>'ENTRY LIST 2'!J470</f>
        <v>Monty/20"</v>
      </c>
      <c r="K470" s="213"/>
      <c r="L470" s="213"/>
      <c r="M470" s="213"/>
      <c r="N470" s="214">
        <f aca="true" t="shared" si="16" ref="N470:N501">SUM(K470:M470)</f>
        <v>0</v>
      </c>
    </row>
    <row r="471" spans="1:14" s="181" customFormat="1" ht="12.75">
      <c r="A471" s="156">
        <v>2</v>
      </c>
      <c r="B471" s="212"/>
      <c r="C471" s="201" t="str">
        <f>'ENTRY LIST 2'!C471</f>
        <v>A</v>
      </c>
      <c r="D471" s="201" t="str">
        <f>'ENTRY LIST 2'!D471</f>
        <v>ELITE/No. 15</v>
      </c>
      <c r="E471" s="201" t="str">
        <f>'ENTRY LIST 2'!E471</f>
        <v>BATLLE CABALLERO</v>
      </c>
      <c r="F471" s="201" t="str">
        <f>'ENTRY LIST 2'!F471</f>
        <v>Angel</v>
      </c>
      <c r="G471" s="201" t="str">
        <f>'ENTRY LIST 2'!G471</f>
        <v>CATALONIA</v>
      </c>
      <c r="H471" s="201">
        <f>'ENTRY LIST 2'!H471</f>
        <v>1984</v>
      </c>
      <c r="I471" s="201" t="str">
        <f>'ENTRY LIST 2'!I471</f>
        <v>034-43001</v>
      </c>
      <c r="J471" s="201" t="str">
        <f>'ENTRY LIST 2'!J471</f>
        <v>Echo/26"</v>
      </c>
      <c r="K471" s="213"/>
      <c r="L471" s="213"/>
      <c r="M471" s="213"/>
      <c r="N471" s="214">
        <f t="shared" si="16"/>
        <v>0</v>
      </c>
    </row>
    <row r="472" spans="1:14" s="181" customFormat="1" ht="12.75">
      <c r="A472" s="156">
        <v>3</v>
      </c>
      <c r="B472" s="212"/>
      <c r="C472" s="201" t="str">
        <f>'ENTRY LIST 2'!C472</f>
        <v>A</v>
      </c>
      <c r="D472" s="201" t="str">
        <f>'ENTRY LIST 2'!D472</f>
        <v>ELITE/No. 6</v>
      </c>
      <c r="E472" s="201" t="str">
        <f>'ENTRY LIST 2'!E472</f>
        <v>KOLAR</v>
      </c>
      <c r="F472" s="201" t="str">
        <f>'ENTRY LIST 2'!F472</f>
        <v>Vaclav</v>
      </c>
      <c r="G472" s="201" t="str">
        <f>'ENTRY LIST 2'!G472</f>
        <v>CZECH</v>
      </c>
      <c r="H472" s="201">
        <f>'ENTRY LIST 2'!H472</f>
        <v>1991</v>
      </c>
      <c r="I472" s="201" t="str">
        <f>'ENTRY LIST 2'!I472</f>
        <v>420-06044</v>
      </c>
      <c r="J472" s="201" t="str">
        <f>'ENTRY LIST 2'!J472</f>
        <v>Monty/20"</v>
      </c>
      <c r="K472" s="213"/>
      <c r="L472" s="213"/>
      <c r="M472" s="213"/>
      <c r="N472" s="214">
        <f t="shared" si="16"/>
        <v>0</v>
      </c>
    </row>
    <row r="473" spans="1:14" s="181" customFormat="1" ht="12.75">
      <c r="A473" s="156">
        <v>4</v>
      </c>
      <c r="B473" s="212"/>
      <c r="C473" s="201" t="str">
        <f>'ENTRY LIST 2'!C473</f>
        <v>A</v>
      </c>
      <c r="D473" s="201" t="str">
        <f>'ENTRY LIST 2'!D473</f>
        <v>ELITE/No. 13</v>
      </c>
      <c r="E473" s="201" t="str">
        <f>'ENTRY LIST 2'!E473</f>
        <v>HERKA</v>
      </c>
      <c r="F473" s="201" t="str">
        <f>'ENTRY LIST 2'!F473</f>
        <v>David</v>
      </c>
      <c r="G473" s="201" t="str">
        <f>'ENTRY LIST 2'!G473</f>
        <v>CZECH</v>
      </c>
      <c r="H473" s="201">
        <f>'ENTRY LIST 2'!H473</f>
        <v>1992</v>
      </c>
      <c r="I473" s="201" t="str">
        <f>'ENTRY LIST 2'!I473</f>
        <v>420-09058</v>
      </c>
      <c r="J473" s="201" t="str">
        <f>'ENTRY LIST 2'!J473</f>
        <v>Rockman/26"</v>
      </c>
      <c r="K473" s="213"/>
      <c r="L473" s="213"/>
      <c r="M473" s="213"/>
      <c r="N473" s="214">
        <f t="shared" si="16"/>
        <v>0</v>
      </c>
    </row>
    <row r="474" spans="1:14" s="181" customFormat="1" ht="12.75">
      <c r="A474" s="156">
        <v>5</v>
      </c>
      <c r="B474" s="212"/>
      <c r="C474" s="201" t="str">
        <f>'ENTRY LIST 2'!C474</f>
        <v>A</v>
      </c>
      <c r="D474" s="201" t="str">
        <f>'ENTRY LIST 2'!D474</f>
        <v>ELITE/No. 8</v>
      </c>
      <c r="E474" s="201" t="str">
        <f>'ENTRY LIST 2'!E474</f>
        <v>KOLB</v>
      </c>
      <c r="F474" s="201" t="str">
        <f>'ENTRY LIST 2'!F474</f>
        <v>Maxime</v>
      </c>
      <c r="G474" s="201" t="str">
        <f>'ENTRY LIST 2'!G474</f>
        <v>FRANCE</v>
      </c>
      <c r="H474" s="201">
        <f>'ENTRY LIST 2'!H474</f>
        <v>1988</v>
      </c>
      <c r="I474" s="201" t="str">
        <f>'ENTRY LIST 2'!I474</f>
        <v>033-00001</v>
      </c>
      <c r="J474" s="201" t="str">
        <f>'ENTRY LIST 2'!J474</f>
        <v>Monty/20"</v>
      </c>
      <c r="K474" s="213"/>
      <c r="L474" s="213"/>
      <c r="M474" s="213"/>
      <c r="N474" s="214">
        <f t="shared" si="16"/>
        <v>0</v>
      </c>
    </row>
    <row r="475" spans="1:14" s="181" customFormat="1" ht="12.75">
      <c r="A475" s="156">
        <v>6</v>
      </c>
      <c r="B475" s="212"/>
      <c r="C475" s="201" t="str">
        <f>'ENTRY LIST 2'!C475</f>
        <v>A</v>
      </c>
      <c r="D475" s="201" t="str">
        <f>'ENTRY LIST 2'!D475</f>
        <v>ELITE/No. 3</v>
      </c>
      <c r="E475" s="201" t="str">
        <f>'ENTRY LIST 2'!E475</f>
        <v>SAVAGE</v>
      </c>
      <c r="F475" s="201" t="str">
        <f>'ENTRY LIST 2'!F475</f>
        <v>Ben</v>
      </c>
      <c r="G475" s="201" t="str">
        <f>'ENTRY LIST 2'!G475</f>
        <v>GB</v>
      </c>
      <c r="H475" s="201">
        <f>'ENTRY LIST 2'!H475</f>
        <v>1987</v>
      </c>
      <c r="I475" s="201" t="str">
        <f>'ENTRY LIST 2'!I475</f>
        <v>O4412008</v>
      </c>
      <c r="J475" s="201" t="str">
        <f>'ENTRY LIST 2'!J475</f>
        <v>Rockman/26"</v>
      </c>
      <c r="K475" s="213"/>
      <c r="L475" s="213"/>
      <c r="M475" s="213"/>
      <c r="N475" s="214">
        <f t="shared" si="16"/>
        <v>0</v>
      </c>
    </row>
    <row r="476" spans="1:14" s="181" customFormat="1" ht="12.75">
      <c r="A476" s="156">
        <v>7</v>
      </c>
      <c r="B476" s="212"/>
      <c r="C476" s="201" t="str">
        <f>'ENTRY LIST 2'!C476</f>
        <v>A</v>
      </c>
      <c r="D476" s="201" t="str">
        <f>'ENTRY LIST 2'!D476</f>
        <v>ELITE/No. 10</v>
      </c>
      <c r="E476" s="201" t="str">
        <f>'ENTRY LIST 2'!E476</f>
        <v>WILSON</v>
      </c>
      <c r="F476" s="201" t="str">
        <f>'ENTRY LIST 2'!F476</f>
        <v>Scott</v>
      </c>
      <c r="G476" s="201" t="str">
        <f>'ENTRY LIST 2'!G476</f>
        <v>GB</v>
      </c>
      <c r="H476" s="201">
        <f>'ENTRY LIST 2'!H476</f>
        <v>1990</v>
      </c>
      <c r="I476" s="201" t="str">
        <f>'ENTRY LIST 2'!I476</f>
        <v>O44-12005</v>
      </c>
      <c r="J476" s="201" t="str">
        <f>'ENTRY LIST 2'!J476</f>
        <v>Onza/26"</v>
      </c>
      <c r="K476" s="213"/>
      <c r="L476" s="213"/>
      <c r="M476" s="213"/>
      <c r="N476" s="214">
        <f t="shared" si="16"/>
        <v>0</v>
      </c>
    </row>
    <row r="477" spans="1:14" s="181" customFormat="1" ht="12.75">
      <c r="A477" s="156">
        <v>8</v>
      </c>
      <c r="B477" s="212"/>
      <c r="C477" s="201" t="str">
        <f>'ENTRY LIST 2'!C477</f>
        <v>A</v>
      </c>
      <c r="D477" s="201" t="str">
        <f>'ENTRY LIST 2'!D477</f>
        <v>ELITE/No. 4</v>
      </c>
      <c r="E477" s="201" t="str">
        <f>'ENTRY LIST 2'!E477</f>
        <v>YAMAMOTO</v>
      </c>
      <c r="F477" s="201" t="str">
        <f>'ENTRY LIST 2'!F477</f>
        <v>Masaya</v>
      </c>
      <c r="G477" s="201" t="str">
        <f>'ENTRY LIST 2'!G477</f>
        <v>JAPAN</v>
      </c>
      <c r="H477" s="201">
        <f>'ENTRY LIST 2'!H477</f>
        <v>1987</v>
      </c>
      <c r="I477" s="201" t="str">
        <f>'ENTRY LIST 2'!I477</f>
        <v>081-00003</v>
      </c>
      <c r="J477" s="201" t="str">
        <f>'ENTRY LIST 2'!J477</f>
        <v>Monty/20"</v>
      </c>
      <c r="K477" s="213"/>
      <c r="L477" s="213"/>
      <c r="M477" s="213"/>
      <c r="N477" s="214">
        <f t="shared" si="16"/>
        <v>0</v>
      </c>
    </row>
    <row r="478" spans="1:14" s="181" customFormat="1" ht="12.75">
      <c r="A478" s="156">
        <v>9</v>
      </c>
      <c r="B478" s="212"/>
      <c r="C478" s="201" t="str">
        <f>'ENTRY LIST 2'!C478</f>
        <v>A</v>
      </c>
      <c r="D478" s="201" t="str">
        <f>'ENTRY LIST 2'!D478</f>
        <v>ELITE/No. 16</v>
      </c>
      <c r="E478" s="201" t="str">
        <f>'ENTRY LIST 2'!E478</f>
        <v>JANOSKA</v>
      </c>
      <c r="F478" s="201" t="str">
        <f>'ENTRY LIST 2'!F478</f>
        <v>Ladislav</v>
      </c>
      <c r="G478" s="201" t="str">
        <f>'ENTRY LIST 2'!G478</f>
        <v>SLOVAKIA</v>
      </c>
      <c r="H478" s="201">
        <f>'ENTRY LIST 2'!H478</f>
        <v>1994</v>
      </c>
      <c r="I478" s="201" t="str">
        <f>'ENTRY LIST 2'!I478</f>
        <v>421-00001</v>
      </c>
      <c r="J478" s="201" t="str">
        <f>'ENTRY LIST 2'!J478</f>
        <v>Monty/20“</v>
      </c>
      <c r="K478" s="213"/>
      <c r="L478" s="213"/>
      <c r="M478" s="213"/>
      <c r="N478" s="214">
        <f t="shared" si="16"/>
        <v>0</v>
      </c>
    </row>
    <row r="479" spans="1:14" s="181" customFormat="1" ht="12.75">
      <c r="A479" s="156">
        <v>10</v>
      </c>
      <c r="B479" s="212"/>
      <c r="C479" s="201" t="str">
        <f>'ENTRY LIST 2'!C479</f>
        <v>A</v>
      </c>
      <c r="D479" s="201" t="str">
        <f>'ENTRY LIST 2'!D479</f>
        <v>ELITE/No. 17</v>
      </c>
      <c r="E479" s="201" t="str">
        <f>'ENTRY LIST 2'!E479</f>
        <v>KOCIS</v>
      </c>
      <c r="F479" s="201" t="str">
        <f>'ENTRY LIST 2'!F479</f>
        <v>Jan</v>
      </c>
      <c r="G479" s="201" t="str">
        <f>'ENTRY LIST 2'!G479</f>
        <v>SLOVAKIA</v>
      </c>
      <c r="H479" s="201">
        <f>'ENTRY LIST 2'!H479</f>
        <v>1990</v>
      </c>
      <c r="I479" s="201" t="str">
        <f>'ENTRY LIST 2'!I479</f>
        <v>421-00022</v>
      </c>
      <c r="J479" s="201" t="str">
        <f>'ENTRY LIST 2'!J479</f>
        <v>Zumbi/20“</v>
      </c>
      <c r="K479" s="213"/>
      <c r="L479" s="213"/>
      <c r="M479" s="213"/>
      <c r="N479" s="214">
        <f t="shared" si="16"/>
        <v>0</v>
      </c>
    </row>
    <row r="480" spans="1:14" s="181" customFormat="1" ht="12.75">
      <c r="A480" s="156">
        <v>11</v>
      </c>
      <c r="B480" s="212"/>
      <c r="C480" s="201" t="str">
        <f>'ENTRY LIST 2'!C480</f>
        <v>A</v>
      </c>
      <c r="D480" s="201" t="str">
        <f>'ENTRY LIST 2'!D480</f>
        <v>ELITE/No. 5</v>
      </c>
      <c r="E480" s="201" t="str">
        <f>'ENTRY LIST 2'!E480</f>
        <v>GUTIERREZ GARCIA</v>
      </c>
      <c r="F480" s="201" t="str">
        <f>'ENTRY LIST 2'!F480</f>
        <v>Raul</v>
      </c>
      <c r="G480" s="201" t="str">
        <f>'ENTRY LIST 2'!G480</f>
        <v>SPAIN</v>
      </c>
      <c r="H480" s="201">
        <f>'ENTRY LIST 2'!H480</f>
        <v>1980</v>
      </c>
      <c r="I480" s="201" t="str">
        <f>'ENTRY LIST 2'!I480</f>
        <v>034-39007</v>
      </c>
      <c r="J480" s="201" t="str">
        <f>'ENTRY LIST 2'!J480</f>
        <v>Rockman/20"</v>
      </c>
      <c r="K480" s="213"/>
      <c r="L480" s="213"/>
      <c r="M480" s="213"/>
      <c r="N480" s="214">
        <f t="shared" si="16"/>
        <v>0</v>
      </c>
    </row>
    <row r="481" spans="1:14" s="181" customFormat="1" ht="12.75">
      <c r="A481" s="156">
        <v>12</v>
      </c>
      <c r="B481" s="212"/>
      <c r="C481" s="201" t="str">
        <f>'ENTRY LIST 2'!C481</f>
        <v>A</v>
      </c>
      <c r="D481" s="201" t="str">
        <f>'ENTRY LIST 2'!D481</f>
        <v>ELITE/No. 12</v>
      </c>
      <c r="E481" s="201" t="str">
        <f>'ENTRY LIST 2'!E481</f>
        <v>ALONSO VALLINA</v>
      </c>
      <c r="F481" s="201" t="str">
        <f>'ENTRY LIST 2'!F481</f>
        <v>Javier</v>
      </c>
      <c r="G481" s="201" t="str">
        <f>'ENTRY LIST 2'!G481</f>
        <v>SPAIN</v>
      </c>
      <c r="H481" s="201">
        <f>'ENTRY LIST 2'!H481</f>
        <v>1983</v>
      </c>
      <c r="I481" s="201" t="str">
        <f>'ENTRY LIST 2'!I481</f>
        <v>034-33036</v>
      </c>
      <c r="J481" s="201" t="str">
        <f>'ENTRY LIST 2'!J481</f>
        <v>Monty/20"</v>
      </c>
      <c r="K481" s="213"/>
      <c r="L481" s="213"/>
      <c r="M481" s="213"/>
      <c r="N481" s="214">
        <f t="shared" si="16"/>
        <v>0</v>
      </c>
    </row>
    <row r="482" spans="1:14" s="181" customFormat="1" ht="12.75">
      <c r="A482" s="156">
        <v>13</v>
      </c>
      <c r="B482" s="212"/>
      <c r="C482" s="201" t="str">
        <f>'ENTRY LIST 2'!C482</f>
        <v>A</v>
      </c>
      <c r="D482" s="201" t="str">
        <f>'ENTRY LIST 2'!D482</f>
        <v>ELITE/No. 9</v>
      </c>
      <c r="E482" s="201" t="str">
        <f>'ENTRY LIST 2'!E482</f>
        <v>LEVIN</v>
      </c>
      <c r="F482" s="201" t="str">
        <f>'ENTRY LIST 2'!F482</f>
        <v>Björn</v>
      </c>
      <c r="G482" s="201" t="str">
        <f>'ENTRY LIST 2'!G482</f>
        <v>SWEDEN</v>
      </c>
      <c r="H482" s="201">
        <f>'ENTRY LIST 2'!H482</f>
        <v>1986</v>
      </c>
      <c r="I482" s="201" t="str">
        <f>'ENTRY LIST 2'!I482</f>
        <v>046-12001</v>
      </c>
      <c r="J482" s="201" t="str">
        <f>'ENTRY LIST 2'!J482</f>
        <v>Rockman/20"</v>
      </c>
      <c r="K482" s="213"/>
      <c r="L482" s="213"/>
      <c r="M482" s="213"/>
      <c r="N482" s="214">
        <f t="shared" si="16"/>
        <v>0</v>
      </c>
    </row>
    <row r="483" spans="1:14" s="181" customFormat="1" ht="12.75">
      <c r="A483" s="156">
        <v>14</v>
      </c>
      <c r="B483" s="212"/>
      <c r="C483" s="201" t="str">
        <f>'ENTRY LIST 2'!C483</f>
        <v>A</v>
      </c>
      <c r="D483" s="201" t="str">
        <f>'ENTRY LIST 2'!D483</f>
        <v>ELITE/No. 18</v>
      </c>
      <c r="E483" s="201" t="str">
        <f>'ENTRY LIST 2'!E483</f>
        <v>NYMANN</v>
      </c>
      <c r="F483" s="201" t="str">
        <f>'ENTRY LIST 2'!F483</f>
        <v>Joacim</v>
      </c>
      <c r="G483" s="201" t="str">
        <f>'ENTRY LIST 2'!G483</f>
        <v>SWEDEN</v>
      </c>
      <c r="H483" s="201">
        <f>'ENTRY LIST 2'!H483</f>
        <v>1994</v>
      </c>
      <c r="I483" s="201" t="str">
        <f>'ENTRY LIST 2'!I483</f>
        <v>046-12003</v>
      </c>
      <c r="J483" s="201" t="str">
        <f>'ENTRY LIST 2'!J483</f>
        <v>Rockman/20"</v>
      </c>
      <c r="K483" s="213"/>
      <c r="L483" s="213"/>
      <c r="M483" s="213"/>
      <c r="N483" s="214">
        <f t="shared" si="16"/>
        <v>0</v>
      </c>
    </row>
    <row r="484" spans="1:14" s="181" customFormat="1" ht="12.75">
      <c r="A484" s="156">
        <v>15</v>
      </c>
      <c r="B484" s="212"/>
      <c r="C484" s="201" t="str">
        <f>'ENTRY LIST 2'!C484</f>
        <v>A</v>
      </c>
      <c r="D484" s="201" t="str">
        <f>'ENTRY LIST 2'!D484</f>
        <v>ELITE/No. </v>
      </c>
      <c r="E484" s="201">
        <f>'ENTRY LIST 2'!E484</f>
        <v>0</v>
      </c>
      <c r="F484" s="201">
        <f>'ENTRY LIST 2'!F484</f>
        <v>0</v>
      </c>
      <c r="G484" s="201">
        <f>'ENTRY LIST 2'!G484</f>
        <v>0</v>
      </c>
      <c r="H484" s="201">
        <f>'ENTRY LIST 2'!H484</f>
        <v>0</v>
      </c>
      <c r="I484" s="201">
        <f>'ENTRY LIST 2'!I484</f>
        <v>0</v>
      </c>
      <c r="J484" s="201">
        <f>'ENTRY LIST 2'!J484</f>
        <v>0</v>
      </c>
      <c r="K484" s="213"/>
      <c r="L484" s="213"/>
      <c r="M484" s="213"/>
      <c r="N484" s="214">
        <f t="shared" si="16"/>
        <v>0</v>
      </c>
    </row>
    <row r="485" spans="1:14" s="181" customFormat="1" ht="12.75">
      <c r="A485" s="156">
        <v>16</v>
      </c>
      <c r="B485" s="212"/>
      <c r="C485" s="201" t="str">
        <f>'ENTRY LIST 2'!C485</f>
        <v>A</v>
      </c>
      <c r="D485" s="201" t="str">
        <f>'ENTRY LIST 2'!D485</f>
        <v>ELITE/No. </v>
      </c>
      <c r="E485" s="201">
        <f>'ENTRY LIST 2'!E485</f>
        <v>0</v>
      </c>
      <c r="F485" s="201">
        <f>'ENTRY LIST 2'!F485</f>
        <v>0</v>
      </c>
      <c r="G485" s="201">
        <f>'ENTRY LIST 2'!G485</f>
        <v>0</v>
      </c>
      <c r="H485" s="201">
        <f>'ENTRY LIST 2'!H485</f>
        <v>0</v>
      </c>
      <c r="I485" s="201">
        <f>'ENTRY LIST 2'!I485</f>
        <v>0</v>
      </c>
      <c r="J485" s="201">
        <f>'ENTRY LIST 2'!J485</f>
        <v>0</v>
      </c>
      <c r="K485" s="213"/>
      <c r="L485" s="213"/>
      <c r="M485" s="213"/>
      <c r="N485" s="214">
        <f t="shared" si="16"/>
        <v>0</v>
      </c>
    </row>
    <row r="486" spans="1:14" s="181" customFormat="1" ht="12.75">
      <c r="A486" s="156">
        <v>17</v>
      </c>
      <c r="B486" s="212"/>
      <c r="C486" s="201" t="str">
        <f>'ENTRY LIST 2'!C486</f>
        <v>A</v>
      </c>
      <c r="D486" s="201" t="str">
        <f>'ENTRY LIST 2'!D486</f>
        <v>ELITE/No. </v>
      </c>
      <c r="E486" s="201">
        <f>'ENTRY LIST 2'!E486</f>
        <v>0</v>
      </c>
      <c r="F486" s="201">
        <f>'ENTRY LIST 2'!F486</f>
        <v>0</v>
      </c>
      <c r="G486" s="201">
        <f>'ENTRY LIST 2'!G486</f>
        <v>0</v>
      </c>
      <c r="H486" s="201">
        <f>'ENTRY LIST 2'!H486</f>
        <v>0</v>
      </c>
      <c r="I486" s="201">
        <f>'ENTRY LIST 2'!I486</f>
        <v>0</v>
      </c>
      <c r="J486" s="201">
        <f>'ENTRY LIST 2'!J486</f>
        <v>0</v>
      </c>
      <c r="K486" s="213"/>
      <c r="L486" s="213"/>
      <c r="M486" s="213"/>
      <c r="N486" s="214">
        <f t="shared" si="16"/>
        <v>0</v>
      </c>
    </row>
    <row r="487" spans="1:14" s="181" customFormat="1" ht="12.75">
      <c r="A487" s="156">
        <v>18</v>
      </c>
      <c r="B487" s="212"/>
      <c r="C487" s="201" t="str">
        <f>'ENTRY LIST 2'!C487</f>
        <v>A</v>
      </c>
      <c r="D487" s="201" t="str">
        <f>'ENTRY LIST 2'!D487</f>
        <v>ELITE/No. </v>
      </c>
      <c r="E487" s="201">
        <f>'ENTRY LIST 2'!E487</f>
        <v>0</v>
      </c>
      <c r="F487" s="201">
        <f>'ENTRY LIST 2'!F487</f>
        <v>0</v>
      </c>
      <c r="G487" s="201">
        <f>'ENTRY LIST 2'!G487</f>
        <v>0</v>
      </c>
      <c r="H487" s="201">
        <f>'ENTRY LIST 2'!H487</f>
        <v>0</v>
      </c>
      <c r="I487" s="201">
        <f>'ENTRY LIST 2'!I487</f>
        <v>0</v>
      </c>
      <c r="J487" s="201">
        <f>'ENTRY LIST 2'!J487</f>
        <v>0</v>
      </c>
      <c r="K487" s="213"/>
      <c r="L487" s="213"/>
      <c r="M487" s="213"/>
      <c r="N487" s="214">
        <f t="shared" si="16"/>
        <v>0</v>
      </c>
    </row>
    <row r="488" spans="1:14" s="181" customFormat="1" ht="12.75">
      <c r="A488" s="156">
        <v>19</v>
      </c>
      <c r="B488" s="212"/>
      <c r="C488" s="201" t="str">
        <f>'ENTRY LIST 2'!C488</f>
        <v>A</v>
      </c>
      <c r="D488" s="201" t="str">
        <f>'ENTRY LIST 2'!D488</f>
        <v>ELITE/No. </v>
      </c>
      <c r="E488" s="201">
        <f>'ENTRY LIST 2'!E488</f>
        <v>0</v>
      </c>
      <c r="F488" s="201">
        <f>'ENTRY LIST 2'!F488</f>
        <v>0</v>
      </c>
      <c r="G488" s="201">
        <f>'ENTRY LIST 2'!G488</f>
        <v>0</v>
      </c>
      <c r="H488" s="201">
        <f>'ENTRY LIST 2'!H488</f>
        <v>0</v>
      </c>
      <c r="I488" s="201">
        <f>'ENTRY LIST 2'!I488</f>
        <v>0</v>
      </c>
      <c r="J488" s="201">
        <f>'ENTRY LIST 2'!J488</f>
        <v>0</v>
      </c>
      <c r="K488" s="213"/>
      <c r="L488" s="213"/>
      <c r="M488" s="213"/>
      <c r="N488" s="214">
        <f t="shared" si="16"/>
        <v>0</v>
      </c>
    </row>
    <row r="489" spans="1:14" s="181" customFormat="1" ht="12.75">
      <c r="A489" s="156">
        <v>20</v>
      </c>
      <c r="B489" s="212"/>
      <c r="C489" s="201" t="str">
        <f>'ENTRY LIST 2'!C489</f>
        <v>A</v>
      </c>
      <c r="D489" s="201" t="str">
        <f>'ENTRY LIST 2'!D489</f>
        <v>ELITE/No. </v>
      </c>
      <c r="E489" s="201">
        <f>'ENTRY LIST 2'!E489</f>
        <v>0</v>
      </c>
      <c r="F489" s="201">
        <f>'ENTRY LIST 2'!F489</f>
        <v>0</v>
      </c>
      <c r="G489" s="201">
        <f>'ENTRY LIST 2'!G489</f>
        <v>0</v>
      </c>
      <c r="H489" s="201">
        <f>'ENTRY LIST 2'!H489</f>
        <v>0</v>
      </c>
      <c r="I489" s="201">
        <f>'ENTRY LIST 2'!I489</f>
        <v>0</v>
      </c>
      <c r="J489" s="201">
        <f>'ENTRY LIST 2'!J489</f>
        <v>0</v>
      </c>
      <c r="K489" s="213"/>
      <c r="L489" s="213"/>
      <c r="M489" s="213"/>
      <c r="N489" s="214">
        <f t="shared" si="16"/>
        <v>0</v>
      </c>
    </row>
    <row r="490" spans="1:14" s="181" customFormat="1" ht="12.75">
      <c r="A490" s="156">
        <v>21</v>
      </c>
      <c r="B490" s="212"/>
      <c r="C490" s="201" t="str">
        <f>'ENTRY LIST 2'!C490</f>
        <v>A</v>
      </c>
      <c r="D490" s="201" t="str">
        <f>'ENTRY LIST 2'!D490</f>
        <v>ELITE/No. </v>
      </c>
      <c r="E490" s="201">
        <f>'ENTRY LIST 2'!E490</f>
        <v>0</v>
      </c>
      <c r="F490" s="201">
        <f>'ENTRY LIST 2'!F490</f>
        <v>0</v>
      </c>
      <c r="G490" s="201">
        <f>'ENTRY LIST 2'!G490</f>
        <v>0</v>
      </c>
      <c r="H490" s="201">
        <f>'ENTRY LIST 2'!H490</f>
        <v>0</v>
      </c>
      <c r="I490" s="201">
        <f>'ENTRY LIST 2'!I490</f>
        <v>0</v>
      </c>
      <c r="J490" s="201">
        <f>'ENTRY LIST 2'!J490</f>
        <v>0</v>
      </c>
      <c r="K490" s="213"/>
      <c r="L490" s="213"/>
      <c r="M490" s="213"/>
      <c r="N490" s="214">
        <f t="shared" si="16"/>
        <v>0</v>
      </c>
    </row>
    <row r="491" spans="1:14" s="181" customFormat="1" ht="12.75">
      <c r="A491" s="156">
        <v>22</v>
      </c>
      <c r="B491" s="212"/>
      <c r="C491" s="201" t="str">
        <f>'ENTRY LIST 2'!C491</f>
        <v>A</v>
      </c>
      <c r="D491" s="201" t="str">
        <f>'ENTRY LIST 2'!D491</f>
        <v>ELITE/No. </v>
      </c>
      <c r="E491" s="201">
        <f>'ENTRY LIST 2'!E491</f>
        <v>0</v>
      </c>
      <c r="F491" s="201">
        <f>'ENTRY LIST 2'!F491</f>
        <v>0</v>
      </c>
      <c r="G491" s="201">
        <f>'ENTRY LIST 2'!G491</f>
        <v>0</v>
      </c>
      <c r="H491" s="201">
        <f>'ENTRY LIST 2'!H491</f>
        <v>0</v>
      </c>
      <c r="I491" s="201">
        <f>'ENTRY LIST 2'!I491</f>
        <v>0</v>
      </c>
      <c r="J491" s="201">
        <f>'ENTRY LIST 2'!J491</f>
        <v>0</v>
      </c>
      <c r="K491" s="213"/>
      <c r="L491" s="213"/>
      <c r="M491" s="213"/>
      <c r="N491" s="214">
        <f t="shared" si="16"/>
        <v>0</v>
      </c>
    </row>
    <row r="492" spans="1:14" s="181" customFormat="1" ht="12.75">
      <c r="A492" s="156">
        <v>23</v>
      </c>
      <c r="B492" s="212"/>
      <c r="C492" s="201" t="str">
        <f>'ENTRY LIST 2'!C492</f>
        <v>A</v>
      </c>
      <c r="D492" s="201" t="str">
        <f>'ENTRY LIST 2'!D492</f>
        <v>ELITE/No. </v>
      </c>
      <c r="E492" s="201">
        <f>'ENTRY LIST 2'!E492</f>
        <v>0</v>
      </c>
      <c r="F492" s="201">
        <f>'ENTRY LIST 2'!F492</f>
        <v>0</v>
      </c>
      <c r="G492" s="201">
        <f>'ENTRY LIST 2'!G492</f>
        <v>0</v>
      </c>
      <c r="H492" s="201">
        <f>'ENTRY LIST 2'!H492</f>
        <v>0</v>
      </c>
      <c r="I492" s="201">
        <f>'ENTRY LIST 2'!I492</f>
        <v>0</v>
      </c>
      <c r="J492" s="201">
        <f>'ENTRY LIST 2'!J492</f>
        <v>0</v>
      </c>
      <c r="K492" s="213"/>
      <c r="L492" s="213"/>
      <c r="M492" s="213"/>
      <c r="N492" s="214">
        <f t="shared" si="16"/>
        <v>0</v>
      </c>
    </row>
    <row r="493" spans="1:14" s="181" customFormat="1" ht="12.75">
      <c r="A493" s="156">
        <v>24</v>
      </c>
      <c r="B493" s="212"/>
      <c r="C493" s="201" t="str">
        <f>'ENTRY LIST 2'!C493</f>
        <v>A</v>
      </c>
      <c r="D493" s="201" t="str">
        <f>'ENTRY LIST 2'!D493</f>
        <v>ELITE/No. </v>
      </c>
      <c r="E493" s="201">
        <f>'ENTRY LIST 2'!E493</f>
        <v>0</v>
      </c>
      <c r="F493" s="201">
        <f>'ENTRY LIST 2'!F493</f>
        <v>0</v>
      </c>
      <c r="G493" s="201">
        <f>'ENTRY LIST 2'!G493</f>
        <v>0</v>
      </c>
      <c r="H493" s="201">
        <f>'ENTRY LIST 2'!H493</f>
        <v>0</v>
      </c>
      <c r="I493" s="201">
        <f>'ENTRY LIST 2'!I493</f>
        <v>0</v>
      </c>
      <c r="J493" s="201">
        <f>'ENTRY LIST 2'!J493</f>
        <v>0</v>
      </c>
      <c r="K493" s="213"/>
      <c r="L493" s="213"/>
      <c r="M493" s="213"/>
      <c r="N493" s="214">
        <f t="shared" si="16"/>
        <v>0</v>
      </c>
    </row>
    <row r="494" spans="1:14" s="181" customFormat="1" ht="12.75">
      <c r="A494" s="156">
        <v>25</v>
      </c>
      <c r="B494" s="212"/>
      <c r="C494" s="201" t="str">
        <f>'ENTRY LIST 2'!C494</f>
        <v>A</v>
      </c>
      <c r="D494" s="201" t="str">
        <f>'ENTRY LIST 2'!D494</f>
        <v>ELITE/No. </v>
      </c>
      <c r="E494" s="201">
        <f>'ENTRY LIST 2'!E494</f>
        <v>0</v>
      </c>
      <c r="F494" s="201">
        <f>'ENTRY LIST 2'!F494</f>
        <v>0</v>
      </c>
      <c r="G494" s="201">
        <f>'ENTRY LIST 2'!G494</f>
        <v>0</v>
      </c>
      <c r="H494" s="201">
        <f>'ENTRY LIST 2'!H494</f>
        <v>0</v>
      </c>
      <c r="I494" s="201">
        <f>'ENTRY LIST 2'!I494</f>
        <v>0</v>
      </c>
      <c r="J494" s="201">
        <f>'ENTRY LIST 2'!J494</f>
        <v>0</v>
      </c>
      <c r="K494" s="213"/>
      <c r="L494" s="213"/>
      <c r="M494" s="213"/>
      <c r="N494" s="214">
        <f t="shared" si="16"/>
        <v>0</v>
      </c>
    </row>
    <row r="495" spans="1:14" s="181" customFormat="1" ht="12.75">
      <c r="A495" s="156">
        <v>26</v>
      </c>
      <c r="B495" s="212"/>
      <c r="C495" s="201" t="str">
        <f>'ENTRY LIST 2'!C495</f>
        <v>A</v>
      </c>
      <c r="D495" s="201" t="str">
        <f>'ENTRY LIST 2'!D495</f>
        <v>ELITE/No. </v>
      </c>
      <c r="E495" s="201">
        <f>'ENTRY LIST 2'!E495</f>
        <v>0</v>
      </c>
      <c r="F495" s="201">
        <f>'ENTRY LIST 2'!F495</f>
        <v>0</v>
      </c>
      <c r="G495" s="201">
        <f>'ENTRY LIST 2'!G495</f>
        <v>0</v>
      </c>
      <c r="H495" s="201">
        <f>'ENTRY LIST 2'!H495</f>
        <v>0</v>
      </c>
      <c r="I495" s="201">
        <f>'ENTRY LIST 2'!I495</f>
        <v>0</v>
      </c>
      <c r="J495" s="201">
        <f>'ENTRY LIST 2'!J495</f>
        <v>0</v>
      </c>
      <c r="K495" s="213"/>
      <c r="L495" s="213"/>
      <c r="M495" s="213"/>
      <c r="N495" s="214">
        <f t="shared" si="16"/>
        <v>0</v>
      </c>
    </row>
    <row r="496" spans="1:14" s="181" customFormat="1" ht="12.75">
      <c r="A496" s="156">
        <v>27</v>
      </c>
      <c r="B496" s="212"/>
      <c r="C496" s="201" t="str">
        <f>'ENTRY LIST 2'!C496</f>
        <v>A</v>
      </c>
      <c r="D496" s="201" t="str">
        <f>'ENTRY LIST 2'!D496</f>
        <v>ELITE/No. </v>
      </c>
      <c r="E496" s="201">
        <f>'ENTRY LIST 2'!E496</f>
        <v>0</v>
      </c>
      <c r="F496" s="201">
        <f>'ENTRY LIST 2'!F496</f>
        <v>0</v>
      </c>
      <c r="G496" s="201">
        <f>'ENTRY LIST 2'!G496</f>
        <v>0</v>
      </c>
      <c r="H496" s="201">
        <f>'ENTRY LIST 2'!H496</f>
        <v>0</v>
      </c>
      <c r="I496" s="201">
        <f>'ENTRY LIST 2'!I496</f>
        <v>0</v>
      </c>
      <c r="J496" s="201">
        <f>'ENTRY LIST 2'!J496</f>
        <v>0</v>
      </c>
      <c r="K496" s="213"/>
      <c r="L496" s="213"/>
      <c r="M496" s="213"/>
      <c r="N496" s="214">
        <f t="shared" si="16"/>
        <v>0</v>
      </c>
    </row>
    <row r="497" spans="1:14" s="181" customFormat="1" ht="12.75">
      <c r="A497" s="156">
        <v>28</v>
      </c>
      <c r="B497" s="212"/>
      <c r="C497" s="201" t="str">
        <f>'ENTRY LIST 2'!C497</f>
        <v>A</v>
      </c>
      <c r="D497" s="201" t="str">
        <f>'ENTRY LIST 2'!D497</f>
        <v>ELITE/No. </v>
      </c>
      <c r="E497" s="201">
        <f>'ENTRY LIST 2'!E497</f>
        <v>0</v>
      </c>
      <c r="F497" s="201">
        <f>'ENTRY LIST 2'!F497</f>
        <v>0</v>
      </c>
      <c r="G497" s="201">
        <f>'ENTRY LIST 2'!G497</f>
        <v>0</v>
      </c>
      <c r="H497" s="201">
        <f>'ENTRY LIST 2'!H497</f>
        <v>0</v>
      </c>
      <c r="I497" s="201">
        <f>'ENTRY LIST 2'!I497</f>
        <v>0</v>
      </c>
      <c r="J497" s="201">
        <f>'ENTRY LIST 2'!J497</f>
        <v>0</v>
      </c>
      <c r="K497" s="213"/>
      <c r="L497" s="213"/>
      <c r="M497" s="213"/>
      <c r="N497" s="214">
        <f t="shared" si="16"/>
        <v>0</v>
      </c>
    </row>
    <row r="498" spans="1:14" s="181" customFormat="1" ht="12.75">
      <c r="A498" s="156">
        <v>29</v>
      </c>
      <c r="B498" s="212"/>
      <c r="C498" s="201" t="str">
        <f>'ENTRY LIST 2'!C498</f>
        <v>A</v>
      </c>
      <c r="D498" s="201" t="str">
        <f>'ENTRY LIST 2'!D498</f>
        <v>ELITE/No. </v>
      </c>
      <c r="E498" s="201">
        <f>'ENTRY LIST 2'!E498</f>
        <v>0</v>
      </c>
      <c r="F498" s="201">
        <f>'ENTRY LIST 2'!F498</f>
        <v>0</v>
      </c>
      <c r="G498" s="201">
        <f>'ENTRY LIST 2'!G498</f>
        <v>0</v>
      </c>
      <c r="H498" s="201">
        <f>'ENTRY LIST 2'!H498</f>
        <v>0</v>
      </c>
      <c r="I498" s="201">
        <f>'ENTRY LIST 2'!I498</f>
        <v>0</v>
      </c>
      <c r="J498" s="201">
        <f>'ENTRY LIST 2'!J498</f>
        <v>0</v>
      </c>
      <c r="K498" s="213"/>
      <c r="L498" s="213"/>
      <c r="M498" s="213"/>
      <c r="N498" s="214">
        <f t="shared" si="16"/>
        <v>0</v>
      </c>
    </row>
    <row r="499" spans="1:14" s="181" customFormat="1" ht="12.75">
      <c r="A499" s="156">
        <v>30</v>
      </c>
      <c r="B499" s="212"/>
      <c r="C499" s="201" t="str">
        <f>'ENTRY LIST 2'!C499</f>
        <v>A</v>
      </c>
      <c r="D499" s="201" t="str">
        <f>'ENTRY LIST 2'!D499</f>
        <v>ELITE/No. </v>
      </c>
      <c r="E499" s="201">
        <f>'ENTRY LIST 2'!E499</f>
        <v>0</v>
      </c>
      <c r="F499" s="201">
        <f>'ENTRY LIST 2'!F499</f>
        <v>0</v>
      </c>
      <c r="G499" s="201">
        <f>'ENTRY LIST 2'!G499</f>
        <v>0</v>
      </c>
      <c r="H499" s="201">
        <f>'ENTRY LIST 2'!H499</f>
        <v>0</v>
      </c>
      <c r="I499" s="201">
        <f>'ENTRY LIST 2'!I499</f>
        <v>0</v>
      </c>
      <c r="J499" s="201">
        <f>'ENTRY LIST 2'!J499</f>
        <v>0</v>
      </c>
      <c r="K499" s="213"/>
      <c r="L499" s="213"/>
      <c r="M499" s="213"/>
      <c r="N499" s="214">
        <f t="shared" si="16"/>
        <v>0</v>
      </c>
    </row>
    <row r="500" spans="1:14" s="181" customFormat="1" ht="12.75">
      <c r="A500" s="156">
        <v>31</v>
      </c>
      <c r="B500" s="212"/>
      <c r="C500" s="201" t="str">
        <f>'ENTRY LIST 2'!C500</f>
        <v>A</v>
      </c>
      <c r="D500" s="201" t="str">
        <f>'ENTRY LIST 2'!D500</f>
        <v>ELITE/No. </v>
      </c>
      <c r="E500" s="201">
        <f>'ENTRY LIST 2'!E500</f>
        <v>0</v>
      </c>
      <c r="F500" s="201">
        <f>'ENTRY LIST 2'!F500</f>
        <v>0</v>
      </c>
      <c r="G500" s="201">
        <f>'ENTRY LIST 2'!G500</f>
        <v>0</v>
      </c>
      <c r="H500" s="201">
        <f>'ENTRY LIST 2'!H500</f>
        <v>0</v>
      </c>
      <c r="I500" s="201">
        <f>'ENTRY LIST 2'!I500</f>
        <v>0</v>
      </c>
      <c r="J500" s="201">
        <f>'ENTRY LIST 2'!J500</f>
        <v>0</v>
      </c>
      <c r="K500" s="213"/>
      <c r="L500" s="213"/>
      <c r="M500" s="213"/>
      <c r="N500" s="214">
        <f t="shared" si="16"/>
        <v>0</v>
      </c>
    </row>
    <row r="501" spans="1:14" s="181" customFormat="1" ht="12.75">
      <c r="A501" s="156">
        <v>32</v>
      </c>
      <c r="B501" s="212"/>
      <c r="C501" s="201" t="str">
        <f>'ENTRY LIST 2'!C501</f>
        <v>A</v>
      </c>
      <c r="D501" s="201" t="str">
        <f>'ENTRY LIST 2'!D501</f>
        <v>ELITE/No. </v>
      </c>
      <c r="E501" s="201">
        <f>'ENTRY LIST 2'!E501</f>
        <v>0</v>
      </c>
      <c r="F501" s="201">
        <f>'ENTRY LIST 2'!F501</f>
        <v>0</v>
      </c>
      <c r="G501" s="201">
        <f>'ENTRY LIST 2'!G501</f>
        <v>0</v>
      </c>
      <c r="H501" s="201">
        <f>'ENTRY LIST 2'!H501</f>
        <v>0</v>
      </c>
      <c r="I501" s="201">
        <f>'ENTRY LIST 2'!I501</f>
        <v>0</v>
      </c>
      <c r="J501" s="201">
        <f>'ENTRY LIST 2'!J501</f>
        <v>0</v>
      </c>
      <c r="K501" s="213"/>
      <c r="L501" s="213"/>
      <c r="M501" s="213"/>
      <c r="N501" s="214">
        <f t="shared" si="16"/>
        <v>0</v>
      </c>
    </row>
    <row r="502" spans="1:14" s="181" customFormat="1" ht="12.75">
      <c r="A502" s="156">
        <v>33</v>
      </c>
      <c r="B502" s="212"/>
      <c r="C502" s="201" t="str">
        <f>'ENTRY LIST 2'!C502</f>
        <v>A</v>
      </c>
      <c r="D502" s="201" t="str">
        <f>'ENTRY LIST 2'!D502</f>
        <v>ELITE/No. </v>
      </c>
      <c r="E502" s="201">
        <f>'ENTRY LIST 2'!E502</f>
        <v>0</v>
      </c>
      <c r="F502" s="201">
        <f>'ENTRY LIST 2'!F502</f>
        <v>0</v>
      </c>
      <c r="G502" s="201">
        <f>'ENTRY LIST 2'!G502</f>
        <v>0</v>
      </c>
      <c r="H502" s="201">
        <f>'ENTRY LIST 2'!H502</f>
        <v>0</v>
      </c>
      <c r="I502" s="201">
        <f>'ENTRY LIST 2'!I502</f>
        <v>0</v>
      </c>
      <c r="J502" s="201">
        <f>'ENTRY LIST 2'!J502</f>
        <v>0</v>
      </c>
      <c r="K502" s="213"/>
      <c r="L502" s="213"/>
      <c r="M502" s="213"/>
      <c r="N502" s="214">
        <f aca="true" t="shared" si="17" ref="N502:N519">SUM(K502:M502)</f>
        <v>0</v>
      </c>
    </row>
    <row r="503" spans="1:14" s="181" customFormat="1" ht="12.75">
      <c r="A503" s="156">
        <v>34</v>
      </c>
      <c r="B503" s="212"/>
      <c r="C503" s="201" t="str">
        <f>'ENTRY LIST 2'!C503</f>
        <v>A</v>
      </c>
      <c r="D503" s="201" t="str">
        <f>'ENTRY LIST 2'!D503</f>
        <v>ELITE/No. </v>
      </c>
      <c r="E503" s="201">
        <f>'ENTRY LIST 2'!E503</f>
        <v>0</v>
      </c>
      <c r="F503" s="201">
        <f>'ENTRY LIST 2'!F503</f>
        <v>0</v>
      </c>
      <c r="G503" s="201">
        <f>'ENTRY LIST 2'!G503</f>
        <v>0</v>
      </c>
      <c r="H503" s="201">
        <f>'ENTRY LIST 2'!H503</f>
        <v>0</v>
      </c>
      <c r="I503" s="201">
        <f>'ENTRY LIST 2'!I503</f>
        <v>0</v>
      </c>
      <c r="J503" s="201">
        <f>'ENTRY LIST 2'!J503</f>
        <v>0</v>
      </c>
      <c r="K503" s="213"/>
      <c r="L503" s="213"/>
      <c r="M503" s="213"/>
      <c r="N503" s="214">
        <f t="shared" si="17"/>
        <v>0</v>
      </c>
    </row>
    <row r="504" spans="1:14" s="181" customFormat="1" ht="12.75">
      <c r="A504" s="156">
        <v>35</v>
      </c>
      <c r="B504" s="212"/>
      <c r="C504" s="201" t="str">
        <f>'ENTRY LIST 2'!C504</f>
        <v>A</v>
      </c>
      <c r="D504" s="201" t="str">
        <f>'ENTRY LIST 2'!D504</f>
        <v>ELITE/No. </v>
      </c>
      <c r="E504" s="201">
        <f>'ENTRY LIST 2'!E504</f>
        <v>0</v>
      </c>
      <c r="F504" s="201">
        <f>'ENTRY LIST 2'!F504</f>
        <v>0</v>
      </c>
      <c r="G504" s="201">
        <f>'ENTRY LIST 2'!G504</f>
        <v>0</v>
      </c>
      <c r="H504" s="201">
        <f>'ENTRY LIST 2'!H504</f>
        <v>0</v>
      </c>
      <c r="I504" s="201">
        <f>'ENTRY LIST 2'!I504</f>
        <v>0</v>
      </c>
      <c r="J504" s="201">
        <f>'ENTRY LIST 2'!J504</f>
        <v>0</v>
      </c>
      <c r="K504" s="213"/>
      <c r="L504" s="213"/>
      <c r="M504" s="213"/>
      <c r="N504" s="214">
        <f t="shared" si="17"/>
        <v>0</v>
      </c>
    </row>
    <row r="505" spans="1:14" s="181" customFormat="1" ht="12.75">
      <c r="A505" s="156">
        <v>36</v>
      </c>
      <c r="B505" s="212"/>
      <c r="C505" s="201" t="str">
        <f>'ENTRY LIST 2'!C505</f>
        <v>A</v>
      </c>
      <c r="D505" s="201" t="str">
        <f>'ENTRY LIST 2'!D505</f>
        <v>ELITE/No. </v>
      </c>
      <c r="E505" s="201">
        <f>'ENTRY LIST 2'!E505</f>
        <v>0</v>
      </c>
      <c r="F505" s="201">
        <f>'ENTRY LIST 2'!F505</f>
        <v>0</v>
      </c>
      <c r="G505" s="201">
        <f>'ENTRY LIST 2'!G505</f>
        <v>0</v>
      </c>
      <c r="H505" s="201">
        <f>'ENTRY LIST 2'!H505</f>
        <v>0</v>
      </c>
      <c r="I505" s="201">
        <f>'ENTRY LIST 2'!I505</f>
        <v>0</v>
      </c>
      <c r="J505" s="201">
        <f>'ENTRY LIST 2'!J505</f>
        <v>0</v>
      </c>
      <c r="K505" s="213"/>
      <c r="L505" s="213"/>
      <c r="M505" s="213"/>
      <c r="N505" s="214">
        <f t="shared" si="17"/>
        <v>0</v>
      </c>
    </row>
    <row r="506" spans="1:14" s="181" customFormat="1" ht="12.75">
      <c r="A506" s="156">
        <v>37</v>
      </c>
      <c r="B506" s="212"/>
      <c r="C506" s="201" t="str">
        <f>'ENTRY LIST 2'!C506</f>
        <v>A</v>
      </c>
      <c r="D506" s="201" t="str">
        <f>'ENTRY LIST 2'!D506</f>
        <v>ELITE/No. </v>
      </c>
      <c r="E506" s="201">
        <f>'ENTRY LIST 2'!E506</f>
        <v>0</v>
      </c>
      <c r="F506" s="201">
        <f>'ENTRY LIST 2'!F506</f>
        <v>0</v>
      </c>
      <c r="G506" s="201">
        <f>'ENTRY LIST 2'!G506</f>
        <v>0</v>
      </c>
      <c r="H506" s="201">
        <f>'ENTRY LIST 2'!H506</f>
        <v>0</v>
      </c>
      <c r="I506" s="201">
        <f>'ENTRY LIST 2'!I506</f>
        <v>0</v>
      </c>
      <c r="J506" s="201">
        <f>'ENTRY LIST 2'!J506</f>
        <v>0</v>
      </c>
      <c r="K506" s="213"/>
      <c r="L506" s="213"/>
      <c r="M506" s="213"/>
      <c r="N506" s="214">
        <f t="shared" si="17"/>
        <v>0</v>
      </c>
    </row>
    <row r="507" spans="1:14" s="181" customFormat="1" ht="12.75">
      <c r="A507" s="156">
        <v>38</v>
      </c>
      <c r="B507" s="212"/>
      <c r="C507" s="201" t="str">
        <f>'ENTRY LIST 2'!C507</f>
        <v>A</v>
      </c>
      <c r="D507" s="201" t="str">
        <f>'ENTRY LIST 2'!D507</f>
        <v>ELITE/No. </v>
      </c>
      <c r="E507" s="201">
        <f>'ENTRY LIST 2'!E507</f>
        <v>0</v>
      </c>
      <c r="F507" s="201">
        <f>'ENTRY LIST 2'!F507</f>
        <v>0</v>
      </c>
      <c r="G507" s="201">
        <f>'ENTRY LIST 2'!G507</f>
        <v>0</v>
      </c>
      <c r="H507" s="201">
        <f>'ENTRY LIST 2'!H507</f>
        <v>0</v>
      </c>
      <c r="I507" s="201">
        <f>'ENTRY LIST 2'!I507</f>
        <v>0</v>
      </c>
      <c r="J507" s="201">
        <f>'ENTRY LIST 2'!J507</f>
        <v>0</v>
      </c>
      <c r="K507" s="213"/>
      <c r="L507" s="213"/>
      <c r="M507" s="213"/>
      <c r="N507" s="214">
        <f t="shared" si="17"/>
        <v>0</v>
      </c>
    </row>
    <row r="508" spans="1:14" s="181" customFormat="1" ht="12.75">
      <c r="A508" s="156">
        <v>39</v>
      </c>
      <c r="B508" s="212"/>
      <c r="C508" s="201" t="str">
        <f>'ENTRY LIST 2'!C508</f>
        <v>A</v>
      </c>
      <c r="D508" s="201" t="str">
        <f>'ENTRY LIST 2'!D508</f>
        <v>ELITE/No. </v>
      </c>
      <c r="E508" s="201">
        <f>'ENTRY LIST 2'!E508</f>
        <v>0</v>
      </c>
      <c r="F508" s="201">
        <f>'ENTRY LIST 2'!F508</f>
        <v>0</v>
      </c>
      <c r="G508" s="201">
        <f>'ENTRY LIST 2'!G508</f>
        <v>0</v>
      </c>
      <c r="H508" s="201">
        <f>'ENTRY LIST 2'!H508</f>
        <v>0</v>
      </c>
      <c r="I508" s="201">
        <f>'ENTRY LIST 2'!I508</f>
        <v>0</v>
      </c>
      <c r="J508" s="201">
        <f>'ENTRY LIST 2'!J508</f>
        <v>0</v>
      </c>
      <c r="K508" s="213"/>
      <c r="L508" s="213"/>
      <c r="M508" s="213"/>
      <c r="N508" s="214">
        <f t="shared" si="17"/>
        <v>0</v>
      </c>
    </row>
    <row r="509" spans="1:14" s="181" customFormat="1" ht="12.75">
      <c r="A509" s="156">
        <v>40</v>
      </c>
      <c r="B509" s="212"/>
      <c r="C509" s="201" t="str">
        <f>'ENTRY LIST 2'!C509</f>
        <v>A</v>
      </c>
      <c r="D509" s="201" t="str">
        <f>'ENTRY LIST 2'!D509</f>
        <v>ELITE/No. </v>
      </c>
      <c r="E509" s="201">
        <f>'ENTRY LIST 2'!E509</f>
        <v>0</v>
      </c>
      <c r="F509" s="201">
        <f>'ENTRY LIST 2'!F509</f>
        <v>0</v>
      </c>
      <c r="G509" s="201">
        <f>'ENTRY LIST 2'!G509</f>
        <v>0</v>
      </c>
      <c r="H509" s="201">
        <f>'ENTRY LIST 2'!H509</f>
        <v>0</v>
      </c>
      <c r="I509" s="201">
        <f>'ENTRY LIST 2'!I509</f>
        <v>0</v>
      </c>
      <c r="J509" s="201">
        <f>'ENTRY LIST 2'!J509</f>
        <v>0</v>
      </c>
      <c r="K509" s="213"/>
      <c r="L509" s="213"/>
      <c r="M509" s="213"/>
      <c r="N509" s="214">
        <f t="shared" si="17"/>
        <v>0</v>
      </c>
    </row>
    <row r="510" spans="1:14" s="181" customFormat="1" ht="12.75">
      <c r="A510" s="156">
        <v>41</v>
      </c>
      <c r="B510" s="212"/>
      <c r="C510" s="201" t="str">
        <f>'ENTRY LIST 2'!C510</f>
        <v>A</v>
      </c>
      <c r="D510" s="201" t="str">
        <f>'ENTRY LIST 2'!D510</f>
        <v>ELITE/No. </v>
      </c>
      <c r="E510" s="201">
        <f>'ENTRY LIST 2'!E510</f>
        <v>0</v>
      </c>
      <c r="F510" s="201">
        <f>'ENTRY LIST 2'!F510</f>
        <v>0</v>
      </c>
      <c r="G510" s="201">
        <f>'ENTRY LIST 2'!G510</f>
        <v>0</v>
      </c>
      <c r="H510" s="201">
        <f>'ENTRY LIST 2'!H510</f>
        <v>0</v>
      </c>
      <c r="I510" s="201">
        <f>'ENTRY LIST 2'!I510</f>
        <v>0</v>
      </c>
      <c r="J510" s="201">
        <f>'ENTRY LIST 2'!J510</f>
        <v>0</v>
      </c>
      <c r="K510" s="213"/>
      <c r="L510" s="213"/>
      <c r="M510" s="213"/>
      <c r="N510" s="214">
        <f t="shared" si="17"/>
        <v>0</v>
      </c>
    </row>
    <row r="511" spans="1:14" s="181" customFormat="1" ht="12.75">
      <c r="A511" s="156">
        <v>42</v>
      </c>
      <c r="B511" s="212"/>
      <c r="C511" s="201" t="str">
        <f>'ENTRY LIST 2'!C511</f>
        <v>A</v>
      </c>
      <c r="D511" s="201" t="str">
        <f>'ENTRY LIST 2'!D511</f>
        <v>ELITE/No. </v>
      </c>
      <c r="E511" s="201">
        <f>'ENTRY LIST 2'!E511</f>
        <v>0</v>
      </c>
      <c r="F511" s="201">
        <f>'ENTRY LIST 2'!F511</f>
        <v>0</v>
      </c>
      <c r="G511" s="201">
        <f>'ENTRY LIST 2'!G511</f>
        <v>0</v>
      </c>
      <c r="H511" s="201">
        <f>'ENTRY LIST 2'!H511</f>
        <v>0</v>
      </c>
      <c r="I511" s="201">
        <f>'ENTRY LIST 2'!I511</f>
        <v>0</v>
      </c>
      <c r="J511" s="201">
        <f>'ENTRY LIST 2'!J511</f>
        <v>0</v>
      </c>
      <c r="K511" s="213"/>
      <c r="L511" s="213"/>
      <c r="M511" s="213"/>
      <c r="N511" s="214">
        <f t="shared" si="17"/>
        <v>0</v>
      </c>
    </row>
    <row r="512" spans="1:14" s="181" customFormat="1" ht="12.75">
      <c r="A512" s="156">
        <v>43</v>
      </c>
      <c r="B512" s="212"/>
      <c r="C512" s="201" t="str">
        <f>'ENTRY LIST 2'!C512</f>
        <v>A</v>
      </c>
      <c r="D512" s="201" t="str">
        <f>'ENTRY LIST 2'!D512</f>
        <v>ELITE/No. </v>
      </c>
      <c r="E512" s="201">
        <f>'ENTRY LIST 2'!E512</f>
        <v>0</v>
      </c>
      <c r="F512" s="201">
        <f>'ENTRY LIST 2'!F512</f>
        <v>0</v>
      </c>
      <c r="G512" s="201">
        <f>'ENTRY LIST 2'!G512</f>
        <v>0</v>
      </c>
      <c r="H512" s="201">
        <f>'ENTRY LIST 2'!H512</f>
        <v>0</v>
      </c>
      <c r="I512" s="201">
        <f>'ENTRY LIST 2'!I512</f>
        <v>0</v>
      </c>
      <c r="J512" s="201">
        <f>'ENTRY LIST 2'!J512</f>
        <v>0</v>
      </c>
      <c r="K512" s="213"/>
      <c r="L512" s="213"/>
      <c r="M512" s="213"/>
      <c r="N512" s="214">
        <f t="shared" si="17"/>
        <v>0</v>
      </c>
    </row>
    <row r="513" spans="1:14" s="181" customFormat="1" ht="12.75">
      <c r="A513" s="156">
        <v>44</v>
      </c>
      <c r="B513" s="212"/>
      <c r="C513" s="201" t="str">
        <f>'ENTRY LIST 2'!C513</f>
        <v>A</v>
      </c>
      <c r="D513" s="201" t="str">
        <f>'ENTRY LIST 2'!D513</f>
        <v>ELITE/No. </v>
      </c>
      <c r="E513" s="201">
        <f>'ENTRY LIST 2'!E513</f>
        <v>0</v>
      </c>
      <c r="F513" s="201">
        <f>'ENTRY LIST 2'!F513</f>
        <v>0</v>
      </c>
      <c r="G513" s="201">
        <f>'ENTRY LIST 2'!G513</f>
        <v>0</v>
      </c>
      <c r="H513" s="201">
        <f>'ENTRY LIST 2'!H513</f>
        <v>0</v>
      </c>
      <c r="I513" s="201">
        <f>'ENTRY LIST 2'!I513</f>
        <v>0</v>
      </c>
      <c r="J513" s="201">
        <f>'ENTRY LIST 2'!J513</f>
        <v>0</v>
      </c>
      <c r="K513" s="213"/>
      <c r="L513" s="213"/>
      <c r="M513" s="213"/>
      <c r="N513" s="214">
        <f t="shared" si="17"/>
        <v>0</v>
      </c>
    </row>
    <row r="514" spans="1:14" s="181" customFormat="1" ht="12.75">
      <c r="A514" s="156">
        <v>45</v>
      </c>
      <c r="B514" s="212"/>
      <c r="C514" s="201" t="str">
        <f>'ENTRY LIST 2'!C514</f>
        <v>A</v>
      </c>
      <c r="D514" s="201" t="str">
        <f>'ENTRY LIST 2'!D514</f>
        <v>ELITE/No. </v>
      </c>
      <c r="E514" s="201">
        <f>'ENTRY LIST 2'!E514</f>
        <v>0</v>
      </c>
      <c r="F514" s="201">
        <f>'ENTRY LIST 2'!F514</f>
        <v>0</v>
      </c>
      <c r="G514" s="201">
        <f>'ENTRY LIST 2'!G514</f>
        <v>0</v>
      </c>
      <c r="H514" s="201">
        <f>'ENTRY LIST 2'!H514</f>
        <v>0</v>
      </c>
      <c r="I514" s="201">
        <f>'ENTRY LIST 2'!I514</f>
        <v>0</v>
      </c>
      <c r="J514" s="201">
        <f>'ENTRY LIST 2'!J514</f>
        <v>0</v>
      </c>
      <c r="K514" s="213"/>
      <c r="L514" s="213"/>
      <c r="M514" s="213"/>
      <c r="N514" s="214">
        <f t="shared" si="17"/>
        <v>0</v>
      </c>
    </row>
    <row r="515" spans="1:14" s="181" customFormat="1" ht="12.75">
      <c r="A515" s="156">
        <v>46</v>
      </c>
      <c r="B515" s="212"/>
      <c r="C515" s="201" t="str">
        <f>'ENTRY LIST 2'!C515</f>
        <v>A</v>
      </c>
      <c r="D515" s="201" t="str">
        <f>'ENTRY LIST 2'!D515</f>
        <v>ELITE/No. </v>
      </c>
      <c r="E515" s="201">
        <f>'ENTRY LIST 2'!E515</f>
        <v>0</v>
      </c>
      <c r="F515" s="201">
        <f>'ENTRY LIST 2'!F515</f>
        <v>0</v>
      </c>
      <c r="G515" s="201">
        <f>'ENTRY LIST 2'!G515</f>
        <v>0</v>
      </c>
      <c r="H515" s="201">
        <f>'ENTRY LIST 2'!H515</f>
        <v>0</v>
      </c>
      <c r="I515" s="201">
        <f>'ENTRY LIST 2'!I515</f>
        <v>0</v>
      </c>
      <c r="J515" s="201">
        <f>'ENTRY LIST 2'!J515</f>
        <v>0</v>
      </c>
      <c r="K515" s="213"/>
      <c r="L515" s="213"/>
      <c r="M515" s="213"/>
      <c r="N515" s="214">
        <f t="shared" si="17"/>
        <v>0</v>
      </c>
    </row>
    <row r="516" spans="1:14" s="181" customFormat="1" ht="12.75">
      <c r="A516" s="156">
        <v>47</v>
      </c>
      <c r="B516" s="212"/>
      <c r="C516" s="201" t="str">
        <f>'ENTRY LIST 2'!C516</f>
        <v>A</v>
      </c>
      <c r="D516" s="201" t="str">
        <f>'ENTRY LIST 2'!D516</f>
        <v>ELITE/No. </v>
      </c>
      <c r="E516" s="201">
        <f>'ENTRY LIST 2'!E516</f>
        <v>0</v>
      </c>
      <c r="F516" s="201">
        <f>'ENTRY LIST 2'!F516</f>
        <v>0</v>
      </c>
      <c r="G516" s="201">
        <f>'ENTRY LIST 2'!G516</f>
        <v>0</v>
      </c>
      <c r="H516" s="201">
        <f>'ENTRY LIST 2'!H516</f>
        <v>0</v>
      </c>
      <c r="I516" s="201">
        <f>'ENTRY LIST 2'!I516</f>
        <v>0</v>
      </c>
      <c r="J516" s="201">
        <f>'ENTRY LIST 2'!J516</f>
        <v>0</v>
      </c>
      <c r="K516" s="213"/>
      <c r="L516" s="213"/>
      <c r="M516" s="213"/>
      <c r="N516" s="214">
        <f t="shared" si="17"/>
        <v>0</v>
      </c>
    </row>
    <row r="517" spans="1:14" s="181" customFormat="1" ht="12.75">
      <c r="A517" s="156">
        <v>48</v>
      </c>
      <c r="B517" s="212"/>
      <c r="C517" s="201" t="str">
        <f>'ENTRY LIST 2'!C517</f>
        <v>A</v>
      </c>
      <c r="D517" s="201" t="str">
        <f>'ENTRY LIST 2'!D517</f>
        <v>ELITE/No. </v>
      </c>
      <c r="E517" s="201">
        <f>'ENTRY LIST 2'!E517</f>
        <v>0</v>
      </c>
      <c r="F517" s="201">
        <f>'ENTRY LIST 2'!F517</f>
        <v>0</v>
      </c>
      <c r="G517" s="201">
        <f>'ENTRY LIST 2'!G517</f>
        <v>0</v>
      </c>
      <c r="H517" s="201">
        <f>'ENTRY LIST 2'!H517</f>
        <v>0</v>
      </c>
      <c r="I517" s="201">
        <f>'ENTRY LIST 2'!I517</f>
        <v>0</v>
      </c>
      <c r="J517" s="201">
        <f>'ENTRY LIST 2'!J517</f>
        <v>0</v>
      </c>
      <c r="K517" s="213"/>
      <c r="L517" s="213"/>
      <c r="M517" s="213"/>
      <c r="N517" s="214">
        <f t="shared" si="17"/>
        <v>0</v>
      </c>
    </row>
    <row r="518" spans="1:14" s="181" customFormat="1" ht="12.75">
      <c r="A518" s="156">
        <v>49</v>
      </c>
      <c r="B518" s="212"/>
      <c r="C518" s="201" t="str">
        <f>'ENTRY LIST 2'!C518</f>
        <v>A</v>
      </c>
      <c r="D518" s="201" t="str">
        <f>'ENTRY LIST 2'!D518</f>
        <v>ELITE/No. </v>
      </c>
      <c r="E518" s="201">
        <f>'ENTRY LIST 2'!E518</f>
        <v>0</v>
      </c>
      <c r="F518" s="201">
        <f>'ENTRY LIST 2'!F518</f>
        <v>0</v>
      </c>
      <c r="G518" s="201">
        <f>'ENTRY LIST 2'!G518</f>
        <v>0</v>
      </c>
      <c r="H518" s="201">
        <f>'ENTRY LIST 2'!H518</f>
        <v>0</v>
      </c>
      <c r="I518" s="201">
        <f>'ENTRY LIST 2'!I518</f>
        <v>0</v>
      </c>
      <c r="J518" s="201">
        <f>'ENTRY LIST 2'!J518</f>
        <v>0</v>
      </c>
      <c r="K518" s="213"/>
      <c r="L518" s="213"/>
      <c r="M518" s="213"/>
      <c r="N518" s="214">
        <f t="shared" si="17"/>
        <v>0</v>
      </c>
    </row>
    <row r="519" spans="1:14" s="181" customFormat="1" ht="12.75">
      <c r="A519" s="156">
        <v>50</v>
      </c>
      <c r="B519" s="212"/>
      <c r="C519" s="201" t="str">
        <f>'ENTRY LIST 2'!C519</f>
        <v>A</v>
      </c>
      <c r="D519" s="201" t="str">
        <f>'ENTRY LIST 2'!D519</f>
        <v>ELITE/No. </v>
      </c>
      <c r="E519" s="201">
        <f>'ENTRY LIST 2'!E519</f>
        <v>0</v>
      </c>
      <c r="F519" s="201">
        <f>'ENTRY LIST 2'!F519</f>
        <v>0</v>
      </c>
      <c r="G519" s="201">
        <f>'ENTRY LIST 2'!G519</f>
        <v>0</v>
      </c>
      <c r="H519" s="201">
        <f>'ENTRY LIST 2'!H519</f>
        <v>0</v>
      </c>
      <c r="I519" s="201">
        <f>'ENTRY LIST 2'!I519</f>
        <v>0</v>
      </c>
      <c r="J519" s="201">
        <f>'ENTRY LIST 2'!J519</f>
        <v>0</v>
      </c>
      <c r="K519" s="213"/>
      <c r="L519" s="213"/>
      <c r="M519" s="213"/>
      <c r="N519" s="214">
        <f t="shared" si="17"/>
        <v>0</v>
      </c>
    </row>
    <row r="520" spans="2:14" s="181" customFormat="1" ht="12.75">
      <c r="B520" s="215" t="s">
        <v>186</v>
      </c>
      <c r="C520" s="190"/>
      <c r="D520" s="190"/>
      <c r="F520" s="207"/>
      <c r="G520" s="186"/>
      <c r="H520" s="190"/>
      <c r="I520" s="186"/>
      <c r="J520" s="208"/>
      <c r="K520" s="188"/>
      <c r="L520" s="188"/>
      <c r="M520" s="188"/>
      <c r="N520" s="209"/>
    </row>
    <row r="521" spans="1:14" s="181" customFormat="1" ht="16.5" customHeight="1">
      <c r="A521" s="156" t="s">
        <v>164</v>
      </c>
      <c r="B521" s="198" t="s">
        <v>43</v>
      </c>
      <c r="C521" s="180" t="s">
        <v>176</v>
      </c>
      <c r="D521" s="180" t="s">
        <v>177</v>
      </c>
      <c r="E521" s="210" t="s">
        <v>62</v>
      </c>
      <c r="F521" s="210" t="s">
        <v>45</v>
      </c>
      <c r="G521" s="180" t="s">
        <v>46</v>
      </c>
      <c r="H521" s="180" t="s">
        <v>146</v>
      </c>
      <c r="I521" s="210" t="s">
        <v>47</v>
      </c>
      <c r="J521" s="180" t="s">
        <v>204</v>
      </c>
      <c r="K521" s="198" t="s">
        <v>178</v>
      </c>
      <c r="L521" s="198"/>
      <c r="M521" s="198" t="s">
        <v>258</v>
      </c>
      <c r="N521" s="211" t="s">
        <v>56</v>
      </c>
    </row>
    <row r="522" spans="1:14" s="181" customFormat="1" ht="12.75">
      <c r="A522" s="156">
        <v>1</v>
      </c>
      <c r="B522" s="212"/>
      <c r="C522" s="201" t="str">
        <f>'ENTRY LIST 2'!C217</f>
        <v>A</v>
      </c>
      <c r="D522" s="201" t="str">
        <f>'ENTRY LIST 2'!D217</f>
        <v>JUNIOR</v>
      </c>
      <c r="E522" s="201" t="str">
        <f>'ENTRY LIST 2'!E217</f>
        <v>QUENTIN</v>
      </c>
      <c r="F522" s="201" t="str">
        <f>'ENTRY LIST 2'!F217</f>
        <v>Collart</v>
      </c>
      <c r="G522" s="201" t="str">
        <f>'ENTRY LIST 2'!G217</f>
        <v>BELGIUM</v>
      </c>
      <c r="H522" s="201">
        <f>'ENTRY LIST 2'!H217</f>
        <v>1995</v>
      </c>
      <c r="I522" s="201" t="str">
        <f>'ENTRY LIST 2'!I217</f>
        <v>032-08036</v>
      </c>
      <c r="J522" s="201" t="str">
        <f>'ENTRY LIST 2'!J217</f>
        <v>Koxx/20"</v>
      </c>
      <c r="K522" s="213"/>
      <c r="L522" s="213"/>
      <c r="M522" s="213"/>
      <c r="N522" s="214">
        <f aca="true" t="shared" si="18" ref="N522:N553">SUM(K522:M522)</f>
        <v>0</v>
      </c>
    </row>
    <row r="523" spans="1:14" s="181" customFormat="1" ht="12.75">
      <c r="A523" s="156">
        <v>2</v>
      </c>
      <c r="B523" s="212"/>
      <c r="C523" s="201" t="str">
        <f>'ENTRY LIST 2'!C218</f>
        <v>A</v>
      </c>
      <c r="D523" s="201" t="str">
        <f>'ENTRY LIST 2'!D218</f>
        <v>JUNIOR</v>
      </c>
      <c r="E523" s="201" t="str">
        <f>'ENTRY LIST 2'!E218</f>
        <v>MOLLA GARCIA</v>
      </c>
      <c r="F523" s="201" t="str">
        <f>'ENTRY LIST 2'!F218</f>
        <v>Armand</v>
      </c>
      <c r="G523" s="201" t="str">
        <f>'ENTRY LIST 2'!G218</f>
        <v>CATALONIA</v>
      </c>
      <c r="H523" s="201">
        <f>'ENTRY LIST 2'!H218</f>
        <v>1994</v>
      </c>
      <c r="I523" s="201" t="str">
        <f>'ENTRY LIST 2'!I218</f>
        <v>034-08327</v>
      </c>
      <c r="J523" s="201" t="str">
        <f>'ENTRY LIST 2'!J218</f>
        <v>Monty/20"</v>
      </c>
      <c r="K523" s="213"/>
      <c r="L523" s="213"/>
      <c r="M523" s="213"/>
      <c r="N523" s="214">
        <f t="shared" si="18"/>
        <v>0</v>
      </c>
    </row>
    <row r="524" spans="1:14" s="181" customFormat="1" ht="12.75">
      <c r="A524" s="156">
        <v>3</v>
      </c>
      <c r="B524" s="212"/>
      <c r="C524" s="201" t="str">
        <f>'ENTRY LIST 2'!C219</f>
        <v>A</v>
      </c>
      <c r="D524" s="201" t="str">
        <f>'ENTRY LIST 2'!D219</f>
        <v>JUNIOR</v>
      </c>
      <c r="E524" s="201" t="str">
        <f>'ENTRY LIST 2'!E219</f>
        <v>HEREDIA RODRIGUEZ</v>
      </c>
      <c r="F524" s="201" t="str">
        <f>'ENTRY LIST 2'!F219</f>
        <v>Nacho</v>
      </c>
      <c r="G524" s="201" t="str">
        <f>'ENTRY LIST 2'!G219</f>
        <v>CATALONIA</v>
      </c>
      <c r="H524" s="201">
        <f>'ENTRY LIST 2'!H219</f>
        <v>1994</v>
      </c>
      <c r="I524" s="201" t="str">
        <f>'ENTRY LIST 2'!I219</f>
        <v>034-08420</v>
      </c>
      <c r="J524" s="201" t="str">
        <f>'ENTRY LIST 2'!J219</f>
        <v>Echo/20"</v>
      </c>
      <c r="K524" s="213"/>
      <c r="L524" s="213"/>
      <c r="M524" s="213"/>
      <c r="N524" s="214">
        <f t="shared" si="18"/>
        <v>0</v>
      </c>
    </row>
    <row r="525" spans="1:14" s="181" customFormat="1" ht="12.75">
      <c r="A525" s="156">
        <v>4</v>
      </c>
      <c r="B525" s="212"/>
      <c r="C525" s="201" t="str">
        <f>'ENTRY LIST 2'!C220</f>
        <v>A</v>
      </c>
      <c r="D525" s="201" t="str">
        <f>'ENTRY LIST 2'!D220</f>
        <v>JUNIOR</v>
      </c>
      <c r="E525" s="201" t="str">
        <f>'ENTRY LIST 2'!E220</f>
        <v>VIÑAS TAPIA</v>
      </c>
      <c r="F525" s="201" t="str">
        <f>'ENTRY LIST 2'!F220</f>
        <v>MARC</v>
      </c>
      <c r="G525" s="201" t="str">
        <f>'ENTRY LIST 2'!G220</f>
        <v>CATALONIA</v>
      </c>
      <c r="H525" s="201">
        <f>'ENTRY LIST 2'!H220</f>
        <v>1995</v>
      </c>
      <c r="I525" s="201" t="str">
        <f>'ENTRY LIST 2'!I220</f>
        <v>034-08404</v>
      </c>
      <c r="J525" s="201" t="str">
        <f>'ENTRY LIST 2'!J220</f>
        <v>Echo/24"</v>
      </c>
      <c r="K525" s="213"/>
      <c r="L525" s="213"/>
      <c r="M525" s="213"/>
      <c r="N525" s="214">
        <f t="shared" si="18"/>
        <v>0</v>
      </c>
    </row>
    <row r="526" spans="1:14" s="181" customFormat="1" ht="12.75">
      <c r="A526" s="156">
        <v>5</v>
      </c>
      <c r="B526" s="212"/>
      <c r="C526" s="201" t="str">
        <f>'ENTRY LIST 2'!C221</f>
        <v>A</v>
      </c>
      <c r="D526" s="201" t="str">
        <f>'ENTRY LIST 2'!D221</f>
        <v>JUNIOR</v>
      </c>
      <c r="E526" s="201" t="str">
        <f>'ENTRY LIST 2'!E221</f>
        <v>SAZATORNIL RIBA</v>
      </c>
      <c r="F526" s="201" t="str">
        <f>'ENTRY LIST 2'!F221</f>
        <v>Carlos</v>
      </c>
      <c r="G526" s="201" t="str">
        <f>'ENTRY LIST 2'!G221</f>
        <v>CATALONIA</v>
      </c>
      <c r="H526" s="201">
        <f>'ENTRY LIST 2'!H221</f>
        <v>1996</v>
      </c>
      <c r="I526" s="201" t="str">
        <f>'ENTRY LIST 2'!I221</f>
        <v>034-08500</v>
      </c>
      <c r="J526" s="201" t="str">
        <f>'ENTRY LIST 2'!J221</f>
        <v>Speedrace/24"</v>
      </c>
      <c r="K526" s="213"/>
      <c r="L526" s="213"/>
      <c r="M526" s="213"/>
      <c r="N526" s="214">
        <f t="shared" si="18"/>
        <v>0</v>
      </c>
    </row>
    <row r="527" spans="1:14" s="181" customFormat="1" ht="12.75">
      <c r="A527" s="156">
        <v>6</v>
      </c>
      <c r="B527" s="212"/>
      <c r="C527" s="201" t="str">
        <f>'ENTRY LIST 2'!C222</f>
        <v>A</v>
      </c>
      <c r="D527" s="201" t="str">
        <f>'ENTRY LIST 2'!D222</f>
        <v>JUNIOR</v>
      </c>
      <c r="E527" s="201" t="str">
        <f>'ENTRY LIST 2'!E222</f>
        <v>SEUBA ROMEU</v>
      </c>
      <c r="F527" s="201" t="str">
        <f>'ENTRY LIST 2'!F222</f>
        <v>Bernat</v>
      </c>
      <c r="G527" s="201" t="str">
        <f>'ENTRY LIST 2'!G222</f>
        <v>CATALONIA</v>
      </c>
      <c r="H527" s="201">
        <f>'ENTRY LIST 2'!H222</f>
        <v>1995</v>
      </c>
      <c r="I527" s="201" t="str">
        <f>'ENTRY LIST 2'!I222</f>
        <v>034-08333</v>
      </c>
      <c r="J527" s="201" t="str">
        <f>'ENTRY LIST 2'!J222</f>
        <v>Monty/20"</v>
      </c>
      <c r="K527" s="213"/>
      <c r="L527" s="213"/>
      <c r="M527" s="213"/>
      <c r="N527" s="214">
        <f t="shared" si="18"/>
        <v>0</v>
      </c>
    </row>
    <row r="528" spans="1:14" s="181" customFormat="1" ht="12.75">
      <c r="A528" s="156">
        <v>7</v>
      </c>
      <c r="B528" s="212"/>
      <c r="C528" s="201" t="str">
        <f>'ENTRY LIST 2'!C223</f>
        <v>A</v>
      </c>
      <c r="D528" s="201" t="str">
        <f>'ENTRY LIST 2'!D223</f>
        <v>JUNIOR</v>
      </c>
      <c r="E528" s="201" t="str">
        <f>'ENTRY LIST 2'!E223</f>
        <v>ROCA OLIVE</v>
      </c>
      <c r="F528" s="201" t="str">
        <f>'ENTRY LIST 2'!F223</f>
        <v>Oriol</v>
      </c>
      <c r="G528" s="201" t="str">
        <f>'ENTRY LIST 2'!G223</f>
        <v>CATALONIA</v>
      </c>
      <c r="H528" s="201">
        <f>'ENTRY LIST 2'!H223</f>
        <v>1996</v>
      </c>
      <c r="I528" s="201" t="str">
        <f>'ENTRY LIST 2'!I223</f>
        <v>034-08487</v>
      </c>
      <c r="J528" s="201" t="str">
        <f>'ENTRY LIST 2'!J223</f>
        <v>Speedrace/20"</v>
      </c>
      <c r="K528" s="213"/>
      <c r="L528" s="213"/>
      <c r="M528" s="213"/>
      <c r="N528" s="214">
        <f t="shared" si="18"/>
        <v>0</v>
      </c>
    </row>
    <row r="529" spans="1:14" s="181" customFormat="1" ht="12.75">
      <c r="A529" s="156">
        <v>8</v>
      </c>
      <c r="B529" s="212"/>
      <c r="C529" s="201" t="str">
        <f>'ENTRY LIST 2'!C224</f>
        <v>A</v>
      </c>
      <c r="D529" s="201" t="str">
        <f>'ENTRY LIST 2'!D224</f>
        <v>JUNIOR</v>
      </c>
      <c r="E529" s="201" t="str">
        <f>'ENTRY LIST 2'!E224</f>
        <v>GRYC</v>
      </c>
      <c r="F529" s="201" t="str">
        <f>'ENTRY LIST 2'!F224</f>
        <v>Vaclav</v>
      </c>
      <c r="G529" s="201" t="str">
        <f>'ENTRY LIST 2'!G224</f>
        <v>CZECH</v>
      </c>
      <c r="H529" s="201">
        <f>'ENTRY LIST 2'!H224</f>
        <v>1994</v>
      </c>
      <c r="I529" s="201" t="str">
        <f>'ENTRY LIST 2'!I224</f>
        <v>420-08917</v>
      </c>
      <c r="J529" s="201" t="str">
        <f>'ENTRY LIST 2'!J224</f>
        <v>Monty/20"</v>
      </c>
      <c r="K529" s="213"/>
      <c r="L529" s="213"/>
      <c r="M529" s="213"/>
      <c r="N529" s="214">
        <f t="shared" si="18"/>
        <v>0</v>
      </c>
    </row>
    <row r="530" spans="1:14" s="181" customFormat="1" ht="12.75">
      <c r="A530" s="156">
        <v>9</v>
      </c>
      <c r="B530" s="212"/>
      <c r="C530" s="201" t="str">
        <f>'ENTRY LIST 2'!C225</f>
        <v>A</v>
      </c>
      <c r="D530" s="201" t="str">
        <f>'ENTRY LIST 2'!D225</f>
        <v>JUNIOR</v>
      </c>
      <c r="E530" s="201" t="str">
        <f>'ENTRY LIST 2'!E225</f>
        <v>KRIVA</v>
      </c>
      <c r="F530" s="201" t="str">
        <f>'ENTRY LIST 2'!F225</f>
        <v>Vojtech</v>
      </c>
      <c r="G530" s="201" t="str">
        <f>'ENTRY LIST 2'!G225</f>
        <v>CZECH</v>
      </c>
      <c r="H530" s="201">
        <f>'ENTRY LIST 2'!H225</f>
        <v>1995</v>
      </c>
      <c r="I530" s="201" t="str">
        <f>'ENTRY LIST 2'!I225</f>
        <v>420-09290</v>
      </c>
      <c r="J530" s="201" t="str">
        <f>'ENTRY LIST 2'!J225</f>
        <v>Monty/20"</v>
      </c>
      <c r="K530" s="213"/>
      <c r="L530" s="213"/>
      <c r="M530" s="213"/>
      <c r="N530" s="214">
        <f t="shared" si="18"/>
        <v>0</v>
      </c>
    </row>
    <row r="531" spans="1:14" s="181" customFormat="1" ht="12.75">
      <c r="A531" s="156">
        <v>10</v>
      </c>
      <c r="B531" s="212"/>
      <c r="C531" s="201" t="str">
        <f>'ENTRY LIST 2'!C226</f>
        <v>A</v>
      </c>
      <c r="D531" s="201" t="str">
        <f>'ENTRY LIST 2'!D226</f>
        <v>JUNIOR</v>
      </c>
      <c r="E531" s="201" t="str">
        <f>'ENTRY LIST 2'!E226</f>
        <v>KRIZ</v>
      </c>
      <c r="F531" s="201" t="str">
        <f>'ENTRY LIST 2'!F226</f>
        <v>Tadeas</v>
      </c>
      <c r="G531" s="201" t="str">
        <f>'ENTRY LIST 2'!G226</f>
        <v>CZECH</v>
      </c>
      <c r="H531" s="201">
        <f>'ENTRY LIST 2'!H226</f>
        <v>1995</v>
      </c>
      <c r="I531" s="201" t="str">
        <f>'ENTRY LIST 2'!I226</f>
        <v>420-08949</v>
      </c>
      <c r="J531" s="201" t="str">
        <f>'ENTRY LIST 2'!J226</f>
        <v>Rockman/20"</v>
      </c>
      <c r="K531" s="213"/>
      <c r="L531" s="213"/>
      <c r="M531" s="213"/>
      <c r="N531" s="214">
        <f t="shared" si="18"/>
        <v>0</v>
      </c>
    </row>
    <row r="532" spans="1:14" s="181" customFormat="1" ht="12.75">
      <c r="A532" s="156">
        <v>11</v>
      </c>
      <c r="B532" s="212"/>
      <c r="C532" s="201" t="str">
        <f>'ENTRY LIST 2'!C227</f>
        <v>A</v>
      </c>
      <c r="D532" s="201" t="str">
        <f>'ENTRY LIST 2'!D227</f>
        <v>JUNIOR</v>
      </c>
      <c r="E532" s="201" t="str">
        <f>'ENTRY LIST 2'!E227</f>
        <v>KRISTIANSEN</v>
      </c>
      <c r="F532" s="201" t="str">
        <f>'ENTRY LIST 2'!F227</f>
        <v>Jonas</v>
      </c>
      <c r="G532" s="201" t="str">
        <f>'ENTRY LIST 2'!G227</f>
        <v>DENMARK</v>
      </c>
      <c r="H532" s="201">
        <f>'ENTRY LIST 2'!H227</f>
        <v>1995</v>
      </c>
      <c r="I532" s="201" t="str">
        <f>'ENTRY LIST 2'!I227</f>
        <v>045-00001</v>
      </c>
      <c r="J532" s="201" t="str">
        <f>'ENTRY LIST 2'!J227</f>
        <v>Rockman/20"</v>
      </c>
      <c r="K532" s="213"/>
      <c r="L532" s="213"/>
      <c r="M532" s="213"/>
      <c r="N532" s="214">
        <f t="shared" si="18"/>
        <v>0</v>
      </c>
    </row>
    <row r="533" spans="1:14" s="181" customFormat="1" ht="12.75">
      <c r="A533" s="156">
        <v>12</v>
      </c>
      <c r="B533" s="212"/>
      <c r="C533" s="201" t="str">
        <f>'ENTRY LIST 2'!C228</f>
        <v>A</v>
      </c>
      <c r="D533" s="201" t="str">
        <f>'ENTRY LIST 2'!D228</f>
        <v>JUNIOR</v>
      </c>
      <c r="E533" s="201" t="str">
        <f>'ENTRY LIST 2'!E228</f>
        <v>BERGÉ</v>
      </c>
      <c r="F533" s="201" t="str">
        <f>'ENTRY LIST 2'!F228</f>
        <v>Gabriel</v>
      </c>
      <c r="G533" s="201" t="str">
        <f>'ENTRY LIST 2'!G228</f>
        <v>FRANCE</v>
      </c>
      <c r="H533" s="201">
        <f>'ENTRY LIST 2'!H228</f>
        <v>1996</v>
      </c>
      <c r="I533" s="201" t="str">
        <f>'ENTRY LIST 2'!I228</f>
        <v>033-00010</v>
      </c>
      <c r="J533" s="201" t="str">
        <f>'ENTRY LIST 2'!J228</f>
        <v>Rockman/26"</v>
      </c>
      <c r="K533" s="213"/>
      <c r="L533" s="213"/>
      <c r="M533" s="213"/>
      <c r="N533" s="214">
        <f t="shared" si="18"/>
        <v>0</v>
      </c>
    </row>
    <row r="534" spans="1:14" s="181" customFormat="1" ht="12.75">
      <c r="A534" s="156">
        <v>13</v>
      </c>
      <c r="B534" s="212"/>
      <c r="C534" s="201" t="str">
        <f>'ENTRY LIST 2'!C229</f>
        <v>A</v>
      </c>
      <c r="D534" s="201" t="str">
        <f>'ENTRY LIST 2'!D229</f>
        <v>JUNIOR</v>
      </c>
      <c r="E534" s="201" t="str">
        <f>'ENTRY LIST 2'!E229</f>
        <v>CAU</v>
      </c>
      <c r="F534" s="201" t="str">
        <f>'ENTRY LIST 2'!F229</f>
        <v>Kevin</v>
      </c>
      <c r="G534" s="201" t="str">
        <f>'ENTRY LIST 2'!G229</f>
        <v>FRANCE</v>
      </c>
      <c r="H534" s="201">
        <f>'ENTRY LIST 2'!H229</f>
        <v>1995</v>
      </c>
      <c r="I534" s="201" t="str">
        <f>'ENTRY LIST 2'!I229</f>
        <v>033-00011</v>
      </c>
      <c r="J534" s="201" t="str">
        <f>'ENTRY LIST 2'!J229</f>
        <v>Monty/20"</v>
      </c>
      <c r="K534" s="213"/>
      <c r="L534" s="213"/>
      <c r="M534" s="213"/>
      <c r="N534" s="214">
        <f t="shared" si="18"/>
        <v>0</v>
      </c>
    </row>
    <row r="535" spans="1:14" s="181" customFormat="1" ht="12.75">
      <c r="A535" s="156">
        <v>14</v>
      </c>
      <c r="B535" s="212"/>
      <c r="C535" s="201" t="str">
        <f>'ENTRY LIST 2'!C230</f>
        <v>A</v>
      </c>
      <c r="D535" s="201" t="str">
        <f>'ENTRY LIST 2'!D230</f>
        <v>JUNIOR</v>
      </c>
      <c r="E535" s="201" t="str">
        <f>'ENTRY LIST 2'!E230</f>
        <v>JULIA</v>
      </c>
      <c r="F535" s="201" t="str">
        <f>'ENTRY LIST 2'!F230</f>
        <v>Benjamin</v>
      </c>
      <c r="G535" s="201" t="str">
        <f>'ENTRY LIST 2'!G230</f>
        <v>FRANCE</v>
      </c>
      <c r="H535" s="201">
        <f>'ENTRY LIST 2'!H230</f>
        <v>1994</v>
      </c>
      <c r="I535" s="201" t="str">
        <f>'ENTRY LIST 2'!I230</f>
        <v>033-00012</v>
      </c>
      <c r="J535" s="201" t="str">
        <f>'ENTRY LIST 2'!J230</f>
        <v>Koxx/26"</v>
      </c>
      <c r="K535" s="213"/>
      <c r="L535" s="213"/>
      <c r="M535" s="213"/>
      <c r="N535" s="214">
        <f t="shared" si="18"/>
        <v>0</v>
      </c>
    </row>
    <row r="536" spans="1:14" s="181" customFormat="1" ht="12.75">
      <c r="A536" s="156">
        <v>15</v>
      </c>
      <c r="B536" s="212"/>
      <c r="C536" s="201" t="str">
        <f>'ENTRY LIST 2'!C231</f>
        <v>A</v>
      </c>
      <c r="D536" s="201" t="str">
        <f>'ENTRY LIST 2'!D231</f>
        <v>JUNIOR</v>
      </c>
      <c r="E536" s="201" t="str">
        <f>'ENTRY LIST 2'!E231</f>
        <v>PARRA</v>
      </c>
      <c r="F536" s="201" t="str">
        <f>'ENTRY LIST 2'!F231</f>
        <v>Alexandre </v>
      </c>
      <c r="G536" s="201" t="str">
        <f>'ENTRY LIST 2'!G231</f>
        <v>FRANCE</v>
      </c>
      <c r="H536" s="201">
        <f>'ENTRY LIST 2'!H231</f>
        <v>1996</v>
      </c>
      <c r="I536" s="201" t="str">
        <f>'ENTRY LIST 2'!I231</f>
        <v>033-00013</v>
      </c>
      <c r="J536" s="201" t="str">
        <f>'ENTRY LIST 2'!J231</f>
        <v>Monty/20"</v>
      </c>
      <c r="K536" s="213"/>
      <c r="L536" s="213"/>
      <c r="M536" s="213"/>
      <c r="N536" s="214">
        <f t="shared" si="18"/>
        <v>0</v>
      </c>
    </row>
    <row r="537" spans="1:14" s="181" customFormat="1" ht="12.75">
      <c r="A537" s="156">
        <v>16</v>
      </c>
      <c r="B537" s="212"/>
      <c r="C537" s="201" t="str">
        <f>'ENTRY LIST 2'!C232</f>
        <v>A</v>
      </c>
      <c r="D537" s="201" t="str">
        <f>'ENTRY LIST 2'!D232</f>
        <v>JUNIOR</v>
      </c>
      <c r="E537" s="201" t="str">
        <f>'ENTRY LIST 2'!E232</f>
        <v>PARRA</v>
      </c>
      <c r="F537" s="201" t="str">
        <f>'ENTRY LIST 2'!F232</f>
        <v>Florian</v>
      </c>
      <c r="G537" s="201" t="str">
        <f>'ENTRY LIST 2'!G232</f>
        <v>FRANCE</v>
      </c>
      <c r="H537" s="201">
        <f>'ENTRY LIST 2'!H232</f>
        <v>1996</v>
      </c>
      <c r="I537" s="201" t="str">
        <f>'ENTRY LIST 2'!I232</f>
        <v>033-00014</v>
      </c>
      <c r="J537" s="201" t="str">
        <f>'ENTRY LIST 2'!J232</f>
        <v>Koxx/26"</v>
      </c>
      <c r="K537" s="213"/>
      <c r="L537" s="213"/>
      <c r="M537" s="213"/>
      <c r="N537" s="214">
        <f t="shared" si="18"/>
        <v>0</v>
      </c>
    </row>
    <row r="538" spans="1:14" s="181" customFormat="1" ht="12.75">
      <c r="A538" s="156">
        <v>17</v>
      </c>
      <c r="B538" s="212"/>
      <c r="C538" s="201" t="str">
        <f>'ENTRY LIST 2'!C233</f>
        <v>A</v>
      </c>
      <c r="D538" s="201" t="str">
        <f>'ENTRY LIST 2'!D233</f>
        <v>JUNIOR</v>
      </c>
      <c r="E538" s="201" t="str">
        <f>'ENTRY LIST 2'!E233</f>
        <v>SAINT PAUL</v>
      </c>
      <c r="F538" s="201" t="str">
        <f>'ENTRY LIST 2'!F233</f>
        <v>Aymeric</v>
      </c>
      <c r="G538" s="201" t="str">
        <f>'ENTRY LIST 2'!G233</f>
        <v>FRANCE</v>
      </c>
      <c r="H538" s="201">
        <f>'ENTRY LIST 2'!H233</f>
        <v>1995</v>
      </c>
      <c r="I538" s="201" t="str">
        <f>'ENTRY LIST 2'!I233</f>
        <v>033-00015</v>
      </c>
      <c r="J538" s="201" t="str">
        <f>'ENTRY LIST 2'!J233</f>
        <v>Ozonys/20"</v>
      </c>
      <c r="K538" s="213"/>
      <c r="L538" s="213"/>
      <c r="M538" s="213"/>
      <c r="N538" s="214">
        <f t="shared" si="18"/>
        <v>0</v>
      </c>
    </row>
    <row r="539" spans="1:14" s="181" customFormat="1" ht="12.75">
      <c r="A539" s="156">
        <v>18</v>
      </c>
      <c r="B539" s="212"/>
      <c r="C539" s="201" t="str">
        <f>'ENTRY LIST 2'!C234</f>
        <v>A</v>
      </c>
      <c r="D539" s="201" t="str">
        <f>'ENTRY LIST 2'!D234</f>
        <v>JUNIOR</v>
      </c>
      <c r="E539" s="201" t="str">
        <f>'ENTRY LIST 2'!E234</f>
        <v>TOUSSAINT-RINALDI</v>
      </c>
      <c r="F539" s="201" t="str">
        <f>'ENTRY LIST 2'!F234</f>
        <v>Antoine</v>
      </c>
      <c r="G539" s="201" t="str">
        <f>'ENTRY LIST 2'!G234</f>
        <v>FRANCE</v>
      </c>
      <c r="H539" s="201">
        <f>'ENTRY LIST 2'!H234</f>
        <v>1995</v>
      </c>
      <c r="I539" s="201" t="str">
        <f>'ENTRY LIST 2'!I234</f>
        <v>033-00016</v>
      </c>
      <c r="J539" s="201" t="str">
        <f>'ENTRY LIST 2'!J234</f>
        <v>Koxx/26"</v>
      </c>
      <c r="K539" s="213"/>
      <c r="L539" s="213"/>
      <c r="M539" s="213"/>
      <c r="N539" s="214">
        <f t="shared" si="18"/>
        <v>0</v>
      </c>
    </row>
    <row r="540" spans="1:14" s="181" customFormat="1" ht="12.75">
      <c r="A540" s="156">
        <v>19</v>
      </c>
      <c r="B540" s="212"/>
      <c r="C540" s="201" t="str">
        <f>'ENTRY LIST 2'!C235</f>
        <v>B</v>
      </c>
      <c r="D540" s="201" t="str">
        <f>'ENTRY LIST 2'!D235</f>
        <v>JUNIOR</v>
      </c>
      <c r="E540" s="201" t="str">
        <f>'ENTRY LIST 2'!E235</f>
        <v>MILHAU</v>
      </c>
      <c r="F540" s="201" t="str">
        <f>'ENTRY LIST 2'!F235</f>
        <v>Mathias</v>
      </c>
      <c r="G540" s="201" t="str">
        <f>'ENTRY LIST 2'!G235</f>
        <v>France</v>
      </c>
      <c r="H540" s="201">
        <f>'ENTRY LIST 2'!H235</f>
        <v>1996</v>
      </c>
      <c r="I540" s="201" t="str">
        <f>'ENTRY LIST 2'!I235</f>
        <v>033-00043</v>
      </c>
      <c r="J540" s="201" t="str">
        <f>'ENTRY LIST 2'!J235</f>
        <v>Koxx / 20"</v>
      </c>
      <c r="K540" s="213"/>
      <c r="L540" s="213"/>
      <c r="M540" s="213"/>
      <c r="N540" s="214">
        <f t="shared" si="18"/>
        <v>0</v>
      </c>
    </row>
    <row r="541" spans="1:14" s="181" customFormat="1" ht="12.75">
      <c r="A541" s="156">
        <v>20</v>
      </c>
      <c r="B541" s="212"/>
      <c r="C541" s="201" t="str">
        <f>'ENTRY LIST 2'!C236</f>
        <v>A</v>
      </c>
      <c r="D541" s="201" t="str">
        <f>'ENTRY LIST 2'!D236</f>
        <v>JUNIOR</v>
      </c>
      <c r="E541" s="201" t="str">
        <f>'ENTRY LIST 2'!E236</f>
        <v>SANTINI</v>
      </c>
      <c r="F541" s="201" t="str">
        <f>'ENTRY LIST 2'!F236</f>
        <v>Nicolò</v>
      </c>
      <c r="G541" s="201" t="str">
        <f>'ENTRY LIST 2'!G236</f>
        <v>ITALY</v>
      </c>
      <c r="H541" s="201">
        <f>'ENTRY LIST 2'!H236</f>
        <v>1996</v>
      </c>
      <c r="I541" s="201" t="str">
        <f>'ENTRY LIST 2'!I236</f>
        <v>039-00106</v>
      </c>
      <c r="J541" s="201" t="str">
        <f>'ENTRY LIST 2'!J236</f>
        <v>Rockman 20"</v>
      </c>
      <c r="K541" s="213"/>
      <c r="L541" s="213"/>
      <c r="M541" s="213"/>
      <c r="N541" s="214">
        <f t="shared" si="18"/>
        <v>0</v>
      </c>
    </row>
    <row r="542" spans="1:14" s="181" customFormat="1" ht="12.75">
      <c r="A542" s="156">
        <v>21</v>
      </c>
      <c r="B542" s="212"/>
      <c r="C542" s="201" t="str">
        <f>'ENTRY LIST 2'!C237</f>
        <v>A</v>
      </c>
      <c r="D542" s="201" t="str">
        <f>'ENTRY LIST 2'!D237</f>
        <v>JUNIOR</v>
      </c>
      <c r="E542" s="201" t="str">
        <f>'ENTRY LIST 2'!E237</f>
        <v>ALLEGRETTI</v>
      </c>
      <c r="F542" s="201" t="str">
        <f>'ENTRY LIST 2'!F237</f>
        <v>Alessandro</v>
      </c>
      <c r="G542" s="201" t="str">
        <f>'ENTRY LIST 2'!G237</f>
        <v>ITALY</v>
      </c>
      <c r="H542" s="201">
        <f>'ENTRY LIST 2'!H237</f>
        <v>1995</v>
      </c>
      <c r="I542" s="201" t="str">
        <f>'ENTRY LIST 2'!I237</f>
        <v>039-00104</v>
      </c>
      <c r="J542" s="201" t="str">
        <f>'ENTRY LIST 2'!J237</f>
        <v>Koxx 20"</v>
      </c>
      <c r="K542" s="213"/>
      <c r="L542" s="213"/>
      <c r="M542" s="213"/>
      <c r="N542" s="214">
        <f t="shared" si="18"/>
        <v>0</v>
      </c>
    </row>
    <row r="543" spans="1:14" s="181" customFormat="1" ht="12.75">
      <c r="A543" s="156">
        <v>22</v>
      </c>
      <c r="B543" s="212"/>
      <c r="C543" s="201" t="str">
        <f>'ENTRY LIST 2'!C238</f>
        <v>A</v>
      </c>
      <c r="D543" s="201" t="str">
        <f>'ENTRY LIST 2'!D238</f>
        <v>JUNIOR</v>
      </c>
      <c r="E543" s="201" t="str">
        <f>'ENTRY LIST 2'!E238</f>
        <v>TOMBINI</v>
      </c>
      <c r="F543" s="201" t="str">
        <f>'ENTRY LIST 2'!F238</f>
        <v>Luca</v>
      </c>
      <c r="G543" s="201" t="str">
        <f>'ENTRY LIST 2'!G238</f>
        <v>ITALY</v>
      </c>
      <c r="H543" s="201">
        <f>'ENTRY LIST 2'!H238</f>
        <v>1996</v>
      </c>
      <c r="I543" s="201" t="str">
        <f>'ENTRY LIST 2'!I238</f>
        <v>039-00036</v>
      </c>
      <c r="J543" s="201" t="str">
        <f>'ENTRY LIST 2'!J238</f>
        <v>Monty 20"</v>
      </c>
      <c r="K543" s="213"/>
      <c r="L543" s="213"/>
      <c r="M543" s="213"/>
      <c r="N543" s="214">
        <f t="shared" si="18"/>
        <v>0</v>
      </c>
    </row>
    <row r="544" spans="1:14" s="181" customFormat="1" ht="12.75">
      <c r="A544" s="156">
        <v>23</v>
      </c>
      <c r="B544" s="212"/>
      <c r="C544" s="201" t="str">
        <f>'ENTRY LIST 2'!C239</f>
        <v>A</v>
      </c>
      <c r="D544" s="201" t="str">
        <f>'ENTRY LIST 2'!D239</f>
        <v>JUNIOR</v>
      </c>
      <c r="E544" s="201" t="str">
        <f>'ENTRY LIST 2'!E239</f>
        <v>NARDINOCCHI</v>
      </c>
      <c r="F544" s="201" t="str">
        <f>'ENTRY LIST 2'!F239</f>
        <v>Marco</v>
      </c>
      <c r="G544" s="201" t="str">
        <f>'ENTRY LIST 2'!G239</f>
        <v>ITALY</v>
      </c>
      <c r="H544" s="201">
        <f>'ENTRY LIST 2'!H239</f>
        <v>1996</v>
      </c>
      <c r="I544" s="201" t="str">
        <f>'ENTRY LIST 2'!I239</f>
        <v>039-00113</v>
      </c>
      <c r="J544" s="201" t="str">
        <f>'ENTRY LIST 2'!J239</f>
        <v>Goo 26"</v>
      </c>
      <c r="K544" s="213"/>
      <c r="L544" s="213"/>
      <c r="M544" s="213"/>
      <c r="N544" s="214">
        <f t="shared" si="18"/>
        <v>0</v>
      </c>
    </row>
    <row r="545" spans="1:14" s="181" customFormat="1" ht="12.75">
      <c r="A545" s="156">
        <v>24</v>
      </c>
      <c r="B545" s="212"/>
      <c r="C545" s="201" t="str">
        <f>'ENTRY LIST 2'!C240</f>
        <v>A</v>
      </c>
      <c r="D545" s="201" t="str">
        <f>'ENTRY LIST 2'!D240</f>
        <v>JUNIOR</v>
      </c>
      <c r="E545" s="201" t="str">
        <f>'ENTRY LIST 2'!E240</f>
        <v>FROSINI</v>
      </c>
      <c r="F545" s="201" t="str">
        <f>'ENTRY LIST 2'!F240</f>
        <v>Guido</v>
      </c>
      <c r="G545" s="201" t="str">
        <f>'ENTRY LIST 2'!G240</f>
        <v>ITALY</v>
      </c>
      <c r="H545" s="201">
        <f>'ENTRY LIST 2'!H240</f>
        <v>1996</v>
      </c>
      <c r="I545" s="201" t="str">
        <f>'ENTRY LIST 2'!I240</f>
        <v>039-00107</v>
      </c>
      <c r="J545" s="201" t="str">
        <f>'ENTRY LIST 2'!J240</f>
        <v>Rockman 20"</v>
      </c>
      <c r="K545" s="213"/>
      <c r="L545" s="213"/>
      <c r="M545" s="213"/>
      <c r="N545" s="214">
        <f t="shared" si="18"/>
        <v>0</v>
      </c>
    </row>
    <row r="546" spans="1:14" s="181" customFormat="1" ht="12.75">
      <c r="A546" s="156">
        <v>25</v>
      </c>
      <c r="B546" s="212"/>
      <c r="C546" s="201" t="str">
        <f>'ENTRY LIST 2'!C241</f>
        <v>A</v>
      </c>
      <c r="D546" s="201" t="str">
        <f>'ENTRY LIST 2'!D241</f>
        <v>JUNIOR</v>
      </c>
      <c r="E546" s="201" t="str">
        <f>'ENTRY LIST 2'!E241</f>
        <v>BIASINI</v>
      </c>
      <c r="F546" s="201" t="str">
        <f>'ENTRY LIST 2'!F241</f>
        <v>Luca</v>
      </c>
      <c r="G546" s="201" t="str">
        <f>'ENTRY LIST 2'!G241</f>
        <v>ITALY</v>
      </c>
      <c r="H546" s="201">
        <f>'ENTRY LIST 2'!H241</f>
        <v>1995</v>
      </c>
      <c r="I546" s="201" t="str">
        <f>'ENTRY LIST 2'!I241</f>
        <v>039-00114</v>
      </c>
      <c r="J546" s="201" t="str">
        <f>'ENTRY LIST 2'!J241</f>
        <v>Rockman 20"</v>
      </c>
      <c r="K546" s="213"/>
      <c r="L546" s="213"/>
      <c r="M546" s="213"/>
      <c r="N546" s="214">
        <f t="shared" si="18"/>
        <v>0</v>
      </c>
    </row>
    <row r="547" spans="1:14" s="181" customFormat="1" ht="12.75">
      <c r="A547" s="156">
        <v>26</v>
      </c>
      <c r="B547" s="212"/>
      <c r="C547" s="201" t="str">
        <f>'ENTRY LIST 2'!C242</f>
        <v>A</v>
      </c>
      <c r="D547" s="201" t="str">
        <f>'ENTRY LIST 2'!D242</f>
        <v>JUNIOR</v>
      </c>
      <c r="E547" s="201" t="str">
        <f>'ENTRY LIST 2'!E242</f>
        <v>SANTOMASO</v>
      </c>
      <c r="F547" s="201" t="str">
        <f>'ENTRY LIST 2'!F242</f>
        <v>Matteo</v>
      </c>
      <c r="G547" s="201" t="str">
        <f>'ENTRY LIST 2'!G242</f>
        <v>ITALY</v>
      </c>
      <c r="H547" s="201">
        <f>'ENTRY LIST 2'!H242</f>
        <v>1995</v>
      </c>
      <c r="I547" s="201" t="str">
        <f>'ENTRY LIST 2'!I242</f>
        <v>039-00122</v>
      </c>
      <c r="J547" s="201" t="str">
        <f>'ENTRY LIST 2'!J242</f>
        <v>Monty 20"</v>
      </c>
      <c r="K547" s="213"/>
      <c r="L547" s="213"/>
      <c r="M547" s="213"/>
      <c r="N547" s="214">
        <f t="shared" si="18"/>
        <v>0</v>
      </c>
    </row>
    <row r="548" spans="1:14" s="181" customFormat="1" ht="12.75">
      <c r="A548" s="156">
        <v>27</v>
      </c>
      <c r="B548" s="212"/>
      <c r="C548" s="201" t="str">
        <f>'ENTRY LIST 2'!C243</f>
        <v>A</v>
      </c>
      <c r="D548" s="201" t="str">
        <f>'ENTRY LIST 2'!D243</f>
        <v>JUNIOR</v>
      </c>
      <c r="E548" s="201" t="str">
        <f>'ENTRY LIST 2'!E243</f>
        <v>VISINI</v>
      </c>
      <c r="F548" s="201" t="str">
        <f>'ENTRY LIST 2'!F243</f>
        <v>Gabriele</v>
      </c>
      <c r="G548" s="201" t="str">
        <f>'ENTRY LIST 2'!G243</f>
        <v>ITALY</v>
      </c>
      <c r="H548" s="201">
        <f>'ENTRY LIST 2'!H243</f>
        <v>1996</v>
      </c>
      <c r="I548" s="201" t="str">
        <f>'ENTRY LIST 2'!I243</f>
        <v>039-00120</v>
      </c>
      <c r="J548" s="201" t="str">
        <f>'ENTRY LIST 2'!J243</f>
        <v>Monty 20"</v>
      </c>
      <c r="K548" s="213"/>
      <c r="L548" s="213"/>
      <c r="M548" s="213"/>
      <c r="N548" s="214">
        <f t="shared" si="18"/>
        <v>0</v>
      </c>
    </row>
    <row r="549" spans="1:14" s="181" customFormat="1" ht="12.75">
      <c r="A549" s="156">
        <v>28</v>
      </c>
      <c r="B549" s="212"/>
      <c r="C549" s="201" t="str">
        <f>'ENTRY LIST 2'!C244</f>
        <v>A</v>
      </c>
      <c r="D549" s="201" t="str">
        <f>'ENTRY LIST 2'!D244</f>
        <v>JUNIOR</v>
      </c>
      <c r="E549" s="201" t="str">
        <f>'ENTRY LIST 2'!E244</f>
        <v>DERMAKS</v>
      </c>
      <c r="F549" s="201" t="str">
        <f>'ENTRY LIST 2'!F244</f>
        <v>Ansis</v>
      </c>
      <c r="G549" s="201" t="str">
        <f>'ENTRY LIST 2'!G244</f>
        <v>LATVIA</v>
      </c>
      <c r="H549" s="201">
        <f>'ENTRY LIST 2'!H244</f>
        <v>1994</v>
      </c>
      <c r="I549" s="201" t="str">
        <f>'ENTRY LIST 2'!I244</f>
        <v>371-11002</v>
      </c>
      <c r="J549" s="201" t="str">
        <f>'ENTRY LIST 2'!J244</f>
        <v>Monty/20"</v>
      </c>
      <c r="K549" s="213"/>
      <c r="L549" s="213"/>
      <c r="M549" s="213"/>
      <c r="N549" s="214">
        <f t="shared" si="18"/>
        <v>0</v>
      </c>
    </row>
    <row r="550" spans="1:14" s="181" customFormat="1" ht="12.75">
      <c r="A550" s="156">
        <v>29</v>
      </c>
      <c r="B550" s="212"/>
      <c r="C550" s="201" t="str">
        <f>'ENTRY LIST 2'!C245</f>
        <v>A</v>
      </c>
      <c r="D550" s="201" t="str">
        <f>'ENTRY LIST 2'!D245</f>
        <v>JUNIOR</v>
      </c>
      <c r="E550" s="201" t="str">
        <f>'ENTRY LIST 2'!E245</f>
        <v>SUSPERREGUI UGARTE</v>
      </c>
      <c r="F550" s="201" t="str">
        <f>'ENTRY LIST 2'!F245</f>
        <v>Gorka</v>
      </c>
      <c r="G550" s="201" t="str">
        <f>'ENTRY LIST 2'!G245</f>
        <v>SPAIN</v>
      </c>
      <c r="H550" s="201">
        <f>'ENTRY LIST 2'!H245</f>
        <v>1995</v>
      </c>
      <c r="I550" s="201" t="str">
        <f>'ENTRY LIST 2'!I245</f>
        <v>034-42015</v>
      </c>
      <c r="J550" s="201" t="str">
        <f>'ENTRY LIST 2'!J245</f>
        <v>Koxx/20"</v>
      </c>
      <c r="K550" s="213"/>
      <c r="L550" s="213"/>
      <c r="M550" s="213"/>
      <c r="N550" s="214">
        <f t="shared" si="18"/>
        <v>0</v>
      </c>
    </row>
    <row r="551" spans="1:14" s="181" customFormat="1" ht="12.75">
      <c r="A551" s="156">
        <v>30</v>
      </c>
      <c r="B551" s="212"/>
      <c r="C551" s="201" t="str">
        <f>'ENTRY LIST 2'!C246</f>
        <v>A</v>
      </c>
      <c r="D551" s="201" t="str">
        <f>'ENTRY LIST 2'!D246</f>
        <v>JUNIOR</v>
      </c>
      <c r="E551" s="201" t="str">
        <f>'ENTRY LIST 2'!E246</f>
        <v>SERRANO FRANCO</v>
      </c>
      <c r="F551" s="201" t="str">
        <f>'ENTRY LIST 2'!F246</f>
        <v>Francisco J.</v>
      </c>
      <c r="G551" s="201" t="str">
        <f>'ENTRY LIST 2'!G246</f>
        <v>SPAIN</v>
      </c>
      <c r="H551" s="201">
        <f>'ENTRY LIST 2'!H246</f>
        <v>1996</v>
      </c>
      <c r="I551" s="201" t="str">
        <f>'ENTRY LIST 2'!I246</f>
        <v>034-29015</v>
      </c>
      <c r="J551" s="201" t="str">
        <f>'ENTRY LIST 2'!J246</f>
        <v>Koxx/20"</v>
      </c>
      <c r="K551" s="213"/>
      <c r="L551" s="213"/>
      <c r="M551" s="213"/>
      <c r="N551" s="214">
        <f t="shared" si="18"/>
        <v>0</v>
      </c>
    </row>
    <row r="552" spans="1:14" s="181" customFormat="1" ht="12.75">
      <c r="A552" s="156">
        <v>31</v>
      </c>
      <c r="B552" s="212"/>
      <c r="C552" s="201" t="str">
        <f>'ENTRY LIST 2'!C247</f>
        <v>A</v>
      </c>
      <c r="D552" s="201" t="str">
        <f>'ENTRY LIST 2'!D247</f>
        <v>JUNIOR</v>
      </c>
      <c r="E552" s="201" t="str">
        <f>'ENTRY LIST 2'!E247</f>
        <v>GARCIA MARTINEZ </v>
      </c>
      <c r="F552" s="201" t="str">
        <f>'ENTRY LIST 2'!F247</f>
        <v>Sergio</v>
      </c>
      <c r="G552" s="201" t="str">
        <f>'ENTRY LIST 2'!G247</f>
        <v>SPAIN</v>
      </c>
      <c r="H552" s="201">
        <f>'ENTRY LIST 2'!H247</f>
        <v>1996</v>
      </c>
      <c r="I552" s="201" t="str">
        <f>'ENTRY LIST 2'!I247</f>
        <v>034-12009</v>
      </c>
      <c r="J552" s="201" t="str">
        <f>'ENTRY LIST 2'!J247</f>
        <v>Ozonys/20"</v>
      </c>
      <c r="K552" s="213"/>
      <c r="L552" s="213"/>
      <c r="M552" s="213"/>
      <c r="N552" s="214">
        <f t="shared" si="18"/>
        <v>0</v>
      </c>
    </row>
    <row r="553" spans="1:14" s="181" customFormat="1" ht="12.75">
      <c r="A553" s="156">
        <v>32</v>
      </c>
      <c r="B553" s="212"/>
      <c r="C553" s="201" t="str">
        <f>'ENTRY LIST 2'!C248</f>
        <v>A</v>
      </c>
      <c r="D553" s="201" t="str">
        <f>'ENTRY LIST 2'!D248</f>
        <v>JUNIOR</v>
      </c>
      <c r="E553" s="201" t="str">
        <f>'ENTRY LIST 2'!E248</f>
        <v>ASINS JUAN</v>
      </c>
      <c r="F553" s="201" t="str">
        <f>'ENTRY LIST 2'!F248</f>
        <v>Cristian</v>
      </c>
      <c r="G553" s="201" t="str">
        <f>'ENTRY LIST 2'!G248</f>
        <v>SPAIN</v>
      </c>
      <c r="H553" s="201">
        <f>'ENTRY LIST 2'!H248</f>
        <v>1996</v>
      </c>
      <c r="I553" s="201" t="str">
        <f>'ENTRY LIST 2'!I248</f>
        <v>034-46012</v>
      </c>
      <c r="J553" s="201" t="str">
        <f>'ENTRY LIST 2'!J248</f>
        <v>Koxx/20"</v>
      </c>
      <c r="K553" s="213"/>
      <c r="L553" s="213"/>
      <c r="M553" s="213"/>
      <c r="N553" s="214">
        <f t="shared" si="18"/>
        <v>0</v>
      </c>
    </row>
    <row r="554" spans="1:14" s="181" customFormat="1" ht="12.75">
      <c r="A554" s="156">
        <v>33</v>
      </c>
      <c r="B554" s="212"/>
      <c r="C554" s="201" t="str">
        <f>'ENTRY LIST 2'!C249</f>
        <v>A</v>
      </c>
      <c r="D554" s="201" t="str">
        <f>'ENTRY LIST 2'!D249</f>
        <v>JUNIOR</v>
      </c>
      <c r="E554" s="201" t="str">
        <f>'ENTRY LIST 2'!E249</f>
        <v>HULT</v>
      </c>
      <c r="F554" s="201" t="str">
        <f>'ENTRY LIST 2'!F249</f>
        <v>Tobias</v>
      </c>
      <c r="G554" s="201" t="str">
        <f>'ENTRY LIST 2'!G249</f>
        <v>SWEDEN</v>
      </c>
      <c r="H554" s="201">
        <f>'ENTRY LIST 2'!H249</f>
        <v>1996</v>
      </c>
      <c r="I554" s="201" t="str">
        <f>'ENTRY LIST 2'!I249</f>
        <v>046-12005</v>
      </c>
      <c r="J554" s="201" t="str">
        <f>'ENTRY LIST 2'!J249</f>
        <v>Monty/20"</v>
      </c>
      <c r="K554" s="213"/>
      <c r="L554" s="213"/>
      <c r="M554" s="213"/>
      <c r="N554" s="214">
        <f aca="true" t="shared" si="19" ref="N554:N585">SUM(K554:M554)</f>
        <v>0</v>
      </c>
    </row>
    <row r="555" spans="1:14" s="181" customFormat="1" ht="12.75">
      <c r="A555" s="156">
        <v>34</v>
      </c>
      <c r="B555" s="212"/>
      <c r="C555" s="201" t="str">
        <f>'ENTRY LIST 2'!C250</f>
        <v>A</v>
      </c>
      <c r="D555" s="201" t="str">
        <f>'ENTRY LIST 2'!D250</f>
        <v>JUNIOR</v>
      </c>
      <c r="E555" s="201" t="str">
        <f>'ENTRY LIST 2'!E250</f>
        <v>CARLSSON</v>
      </c>
      <c r="F555" s="201" t="str">
        <f>'ENTRY LIST 2'!F250</f>
        <v>Alexander</v>
      </c>
      <c r="G555" s="201" t="str">
        <f>'ENTRY LIST 2'!G250</f>
        <v>SWEDEN</v>
      </c>
      <c r="H555" s="201">
        <f>'ENTRY LIST 2'!H250</f>
        <v>1996</v>
      </c>
      <c r="I555" s="201" t="str">
        <f>'ENTRY LIST 2'!I250</f>
        <v>046-12013</v>
      </c>
      <c r="J555" s="201" t="str">
        <f>'ENTRY LIST 2'!J250</f>
        <v>Neon/20"</v>
      </c>
      <c r="K555" s="213"/>
      <c r="L555" s="213"/>
      <c r="M555" s="213"/>
      <c r="N555" s="214">
        <f t="shared" si="19"/>
        <v>0</v>
      </c>
    </row>
    <row r="556" spans="1:14" s="181" customFormat="1" ht="12.75">
      <c r="A556" s="156">
        <v>35</v>
      </c>
      <c r="B556" s="212"/>
      <c r="C556" s="201" t="str">
        <f>'ENTRY LIST 2'!C251</f>
        <v>A</v>
      </c>
      <c r="D556" s="201" t="str">
        <f>'ENTRY LIST 2'!D251</f>
        <v>JUNIOR</v>
      </c>
      <c r="E556" s="201">
        <f>'ENTRY LIST 2'!E251</f>
        <v>0</v>
      </c>
      <c r="F556" s="201">
        <f>'ENTRY LIST 2'!F251</f>
        <v>0</v>
      </c>
      <c r="G556" s="201">
        <f>'ENTRY LIST 2'!G251</f>
        <v>0</v>
      </c>
      <c r="H556" s="201">
        <f>'ENTRY LIST 2'!H251</f>
        <v>0</v>
      </c>
      <c r="I556" s="201">
        <f>'ENTRY LIST 2'!I251</f>
        <v>0</v>
      </c>
      <c r="J556" s="201">
        <f>'ENTRY LIST 2'!J251</f>
        <v>0</v>
      </c>
      <c r="K556" s="213"/>
      <c r="L556" s="213"/>
      <c r="M556" s="213"/>
      <c r="N556" s="214">
        <f t="shared" si="19"/>
        <v>0</v>
      </c>
    </row>
    <row r="557" spans="1:14" s="181" customFormat="1" ht="12.75">
      <c r="A557" s="156">
        <v>36</v>
      </c>
      <c r="B557" s="212"/>
      <c r="C557" s="201" t="str">
        <f>'ENTRY LIST 2'!C252</f>
        <v>A</v>
      </c>
      <c r="D557" s="201" t="str">
        <f>'ENTRY LIST 2'!D252</f>
        <v>JUNIOR</v>
      </c>
      <c r="E557" s="201">
        <f>'ENTRY LIST 2'!E252</f>
        <v>0</v>
      </c>
      <c r="F557" s="201">
        <f>'ENTRY LIST 2'!F252</f>
        <v>0</v>
      </c>
      <c r="G557" s="201">
        <f>'ENTRY LIST 2'!G252</f>
        <v>0</v>
      </c>
      <c r="H557" s="201">
        <f>'ENTRY LIST 2'!H252</f>
        <v>0</v>
      </c>
      <c r="I557" s="201">
        <f>'ENTRY LIST 2'!I252</f>
        <v>0</v>
      </c>
      <c r="J557" s="201">
        <f>'ENTRY LIST 2'!J252</f>
        <v>0</v>
      </c>
      <c r="K557" s="213"/>
      <c r="L557" s="213"/>
      <c r="M557" s="213"/>
      <c r="N557" s="214">
        <f t="shared" si="19"/>
        <v>0</v>
      </c>
    </row>
    <row r="558" spans="1:14" s="181" customFormat="1" ht="12.75">
      <c r="A558" s="156">
        <v>37</v>
      </c>
      <c r="B558" s="212"/>
      <c r="C558" s="201" t="str">
        <f>'ENTRY LIST 2'!C253</f>
        <v>A</v>
      </c>
      <c r="D558" s="201" t="str">
        <f>'ENTRY LIST 2'!D253</f>
        <v>JUNIOR</v>
      </c>
      <c r="E558" s="201">
        <f>'ENTRY LIST 2'!E253</f>
        <v>0</v>
      </c>
      <c r="F558" s="201">
        <f>'ENTRY LIST 2'!F253</f>
        <v>0</v>
      </c>
      <c r="G558" s="201">
        <f>'ENTRY LIST 2'!G253</f>
        <v>0</v>
      </c>
      <c r="H558" s="201">
        <f>'ENTRY LIST 2'!H253</f>
        <v>0</v>
      </c>
      <c r="I558" s="201">
        <f>'ENTRY LIST 2'!I253</f>
        <v>0</v>
      </c>
      <c r="J558" s="201">
        <f>'ENTRY LIST 2'!J253</f>
        <v>0</v>
      </c>
      <c r="K558" s="213"/>
      <c r="L558" s="213"/>
      <c r="M558" s="213"/>
      <c r="N558" s="214">
        <f t="shared" si="19"/>
        <v>0</v>
      </c>
    </row>
    <row r="559" spans="1:14" s="181" customFormat="1" ht="12.75">
      <c r="A559" s="156">
        <v>38</v>
      </c>
      <c r="B559" s="212"/>
      <c r="C559" s="201" t="str">
        <f>'ENTRY LIST 2'!C254</f>
        <v>A</v>
      </c>
      <c r="D559" s="201" t="str">
        <f>'ENTRY LIST 2'!D254</f>
        <v>JUNIOR</v>
      </c>
      <c r="E559" s="201">
        <f>'ENTRY LIST 2'!E254</f>
        <v>0</v>
      </c>
      <c r="F559" s="201">
        <f>'ENTRY LIST 2'!F254</f>
        <v>0</v>
      </c>
      <c r="G559" s="201">
        <f>'ENTRY LIST 2'!G254</f>
        <v>0</v>
      </c>
      <c r="H559" s="201">
        <f>'ENTRY LIST 2'!H254</f>
        <v>0</v>
      </c>
      <c r="I559" s="201">
        <f>'ENTRY LIST 2'!I254</f>
        <v>0</v>
      </c>
      <c r="J559" s="201">
        <f>'ENTRY LIST 2'!J254</f>
        <v>0</v>
      </c>
      <c r="K559" s="213"/>
      <c r="L559" s="213"/>
      <c r="M559" s="213"/>
      <c r="N559" s="214">
        <f t="shared" si="19"/>
        <v>0</v>
      </c>
    </row>
    <row r="560" spans="1:14" s="181" customFormat="1" ht="12.75">
      <c r="A560" s="156">
        <v>39</v>
      </c>
      <c r="B560" s="212"/>
      <c r="C560" s="201" t="str">
        <f>'ENTRY LIST 2'!C255</f>
        <v>A</v>
      </c>
      <c r="D560" s="201" t="str">
        <f>'ENTRY LIST 2'!D255</f>
        <v>JUNIOR</v>
      </c>
      <c r="E560" s="201">
        <f>'ENTRY LIST 2'!E255</f>
        <v>0</v>
      </c>
      <c r="F560" s="201">
        <f>'ENTRY LIST 2'!F255</f>
        <v>0</v>
      </c>
      <c r="G560" s="201">
        <f>'ENTRY LIST 2'!G255</f>
        <v>0</v>
      </c>
      <c r="H560" s="201">
        <f>'ENTRY LIST 2'!H255</f>
        <v>0</v>
      </c>
      <c r="I560" s="201">
        <f>'ENTRY LIST 2'!I255</f>
        <v>0</v>
      </c>
      <c r="J560" s="201">
        <f>'ENTRY LIST 2'!J255</f>
        <v>0</v>
      </c>
      <c r="K560" s="213"/>
      <c r="L560" s="213"/>
      <c r="M560" s="213"/>
      <c r="N560" s="214">
        <f t="shared" si="19"/>
        <v>0</v>
      </c>
    </row>
    <row r="561" spans="1:14" s="181" customFormat="1" ht="12.75">
      <c r="A561" s="156">
        <v>40</v>
      </c>
      <c r="B561" s="212"/>
      <c r="C561" s="201" t="str">
        <f>'ENTRY LIST 2'!C256</f>
        <v>A</v>
      </c>
      <c r="D561" s="201" t="str">
        <f>'ENTRY LIST 2'!D256</f>
        <v>JUNIOR</v>
      </c>
      <c r="E561" s="201">
        <f>'ENTRY LIST 2'!E256</f>
        <v>0</v>
      </c>
      <c r="F561" s="201">
        <f>'ENTRY LIST 2'!F256</f>
        <v>0</v>
      </c>
      <c r="G561" s="201">
        <f>'ENTRY LIST 2'!G256</f>
        <v>0</v>
      </c>
      <c r="H561" s="201">
        <f>'ENTRY LIST 2'!H256</f>
        <v>0</v>
      </c>
      <c r="I561" s="201">
        <f>'ENTRY LIST 2'!I256</f>
        <v>0</v>
      </c>
      <c r="J561" s="201">
        <f>'ENTRY LIST 2'!J256</f>
        <v>0</v>
      </c>
      <c r="K561" s="213"/>
      <c r="L561" s="213"/>
      <c r="M561" s="213"/>
      <c r="N561" s="214">
        <f t="shared" si="19"/>
        <v>0</v>
      </c>
    </row>
    <row r="562" spans="1:14" s="181" customFormat="1" ht="12.75">
      <c r="A562" s="156">
        <v>41</v>
      </c>
      <c r="B562" s="212"/>
      <c r="C562" s="201" t="str">
        <f>'ENTRY LIST 2'!C257</f>
        <v>A</v>
      </c>
      <c r="D562" s="201" t="str">
        <f>'ENTRY LIST 2'!D257</f>
        <v>JUNIOR</v>
      </c>
      <c r="E562" s="201">
        <f>'ENTRY LIST 2'!E257</f>
        <v>0</v>
      </c>
      <c r="F562" s="201">
        <f>'ENTRY LIST 2'!F257</f>
        <v>0</v>
      </c>
      <c r="G562" s="201">
        <f>'ENTRY LIST 2'!G257</f>
        <v>0</v>
      </c>
      <c r="H562" s="201">
        <f>'ENTRY LIST 2'!H257</f>
        <v>0</v>
      </c>
      <c r="I562" s="201">
        <f>'ENTRY LIST 2'!I257</f>
        <v>0</v>
      </c>
      <c r="J562" s="201">
        <f>'ENTRY LIST 2'!J257</f>
        <v>0</v>
      </c>
      <c r="K562" s="213"/>
      <c r="L562" s="213"/>
      <c r="M562" s="213"/>
      <c r="N562" s="214">
        <f t="shared" si="19"/>
        <v>0</v>
      </c>
    </row>
    <row r="563" spans="1:14" s="181" customFormat="1" ht="12.75">
      <c r="A563" s="156">
        <v>42</v>
      </c>
      <c r="B563" s="212"/>
      <c r="C563" s="201" t="str">
        <f>'ENTRY LIST 2'!C258</f>
        <v>A</v>
      </c>
      <c r="D563" s="201" t="str">
        <f>'ENTRY LIST 2'!D258</f>
        <v>JUNIOR</v>
      </c>
      <c r="E563" s="201">
        <f>'ENTRY LIST 2'!E258</f>
        <v>0</v>
      </c>
      <c r="F563" s="201">
        <f>'ENTRY LIST 2'!F258</f>
        <v>0</v>
      </c>
      <c r="G563" s="201">
        <f>'ENTRY LIST 2'!G258</f>
        <v>0</v>
      </c>
      <c r="H563" s="201">
        <f>'ENTRY LIST 2'!H258</f>
        <v>0</v>
      </c>
      <c r="I563" s="201">
        <f>'ENTRY LIST 2'!I258</f>
        <v>0</v>
      </c>
      <c r="J563" s="201">
        <f>'ENTRY LIST 2'!J258</f>
        <v>0</v>
      </c>
      <c r="K563" s="213"/>
      <c r="L563" s="213"/>
      <c r="M563" s="213"/>
      <c r="N563" s="214">
        <f t="shared" si="19"/>
        <v>0</v>
      </c>
    </row>
    <row r="564" spans="1:14" s="181" customFormat="1" ht="12.75">
      <c r="A564" s="156">
        <v>43</v>
      </c>
      <c r="B564" s="212"/>
      <c r="C564" s="201" t="str">
        <f>'ENTRY LIST 2'!C259</f>
        <v>A</v>
      </c>
      <c r="D564" s="201" t="str">
        <f>'ENTRY LIST 2'!D259</f>
        <v>JUNIOR</v>
      </c>
      <c r="E564" s="201">
        <f>'ENTRY LIST 2'!E259</f>
        <v>0</v>
      </c>
      <c r="F564" s="201">
        <f>'ENTRY LIST 2'!F259</f>
        <v>0</v>
      </c>
      <c r="G564" s="201">
        <f>'ENTRY LIST 2'!G259</f>
        <v>0</v>
      </c>
      <c r="H564" s="201">
        <f>'ENTRY LIST 2'!H259</f>
        <v>0</v>
      </c>
      <c r="I564" s="201">
        <f>'ENTRY LIST 2'!I259</f>
        <v>0</v>
      </c>
      <c r="J564" s="201">
        <f>'ENTRY LIST 2'!J259</f>
        <v>0</v>
      </c>
      <c r="K564" s="213"/>
      <c r="L564" s="213"/>
      <c r="M564" s="213"/>
      <c r="N564" s="214">
        <f t="shared" si="19"/>
        <v>0</v>
      </c>
    </row>
    <row r="565" spans="1:14" s="181" customFormat="1" ht="12.75">
      <c r="A565" s="156">
        <v>44</v>
      </c>
      <c r="B565" s="212"/>
      <c r="C565" s="201" t="str">
        <f>'ENTRY LIST 2'!C260</f>
        <v>A</v>
      </c>
      <c r="D565" s="201" t="str">
        <f>'ENTRY LIST 2'!D260</f>
        <v>JUNIOR</v>
      </c>
      <c r="E565" s="201">
        <f>'ENTRY LIST 2'!E260</f>
        <v>0</v>
      </c>
      <c r="F565" s="201">
        <f>'ENTRY LIST 2'!F260</f>
        <v>0</v>
      </c>
      <c r="G565" s="201">
        <f>'ENTRY LIST 2'!G260</f>
        <v>0</v>
      </c>
      <c r="H565" s="201">
        <f>'ENTRY LIST 2'!H260</f>
        <v>0</v>
      </c>
      <c r="I565" s="201">
        <f>'ENTRY LIST 2'!I260</f>
        <v>0</v>
      </c>
      <c r="J565" s="201">
        <f>'ENTRY LIST 2'!J260</f>
        <v>0</v>
      </c>
      <c r="K565" s="213"/>
      <c r="L565" s="213"/>
      <c r="M565" s="213"/>
      <c r="N565" s="214">
        <f t="shared" si="19"/>
        <v>0</v>
      </c>
    </row>
    <row r="566" spans="1:14" s="181" customFormat="1" ht="12.75">
      <c r="A566" s="156">
        <v>45</v>
      </c>
      <c r="B566" s="212"/>
      <c r="C566" s="201" t="str">
        <f>'ENTRY LIST 2'!C261</f>
        <v>A</v>
      </c>
      <c r="D566" s="201" t="str">
        <f>'ENTRY LIST 2'!D261</f>
        <v>JUNIOR</v>
      </c>
      <c r="E566" s="201">
        <f>'ENTRY LIST 2'!E261</f>
        <v>0</v>
      </c>
      <c r="F566" s="201">
        <f>'ENTRY LIST 2'!F261</f>
        <v>0</v>
      </c>
      <c r="G566" s="201">
        <f>'ENTRY LIST 2'!G261</f>
        <v>0</v>
      </c>
      <c r="H566" s="201">
        <f>'ENTRY LIST 2'!H261</f>
        <v>0</v>
      </c>
      <c r="I566" s="201">
        <f>'ENTRY LIST 2'!I261</f>
        <v>0</v>
      </c>
      <c r="J566" s="201">
        <f>'ENTRY LIST 2'!J261</f>
        <v>0</v>
      </c>
      <c r="K566" s="213"/>
      <c r="L566" s="213"/>
      <c r="M566" s="213"/>
      <c r="N566" s="214">
        <f t="shared" si="19"/>
        <v>0</v>
      </c>
    </row>
    <row r="567" spans="1:14" s="181" customFormat="1" ht="12.75">
      <c r="A567" s="156">
        <v>46</v>
      </c>
      <c r="B567" s="212"/>
      <c r="C567" s="201" t="str">
        <f>'ENTRY LIST 2'!C262</f>
        <v>A</v>
      </c>
      <c r="D567" s="201" t="str">
        <f>'ENTRY LIST 2'!D262</f>
        <v>JUNIOR</v>
      </c>
      <c r="E567" s="201">
        <f>'ENTRY LIST 2'!E262</f>
        <v>0</v>
      </c>
      <c r="F567" s="201">
        <f>'ENTRY LIST 2'!F262</f>
        <v>0</v>
      </c>
      <c r="G567" s="201">
        <f>'ENTRY LIST 2'!G262</f>
        <v>0</v>
      </c>
      <c r="H567" s="201">
        <f>'ENTRY LIST 2'!H262</f>
        <v>0</v>
      </c>
      <c r="I567" s="201">
        <f>'ENTRY LIST 2'!I262</f>
        <v>0</v>
      </c>
      <c r="J567" s="201">
        <f>'ENTRY LIST 2'!J262</f>
        <v>0</v>
      </c>
      <c r="K567" s="213"/>
      <c r="L567" s="213"/>
      <c r="M567" s="213"/>
      <c r="N567" s="214">
        <f t="shared" si="19"/>
        <v>0</v>
      </c>
    </row>
    <row r="568" spans="1:14" s="181" customFormat="1" ht="12.75">
      <c r="A568" s="156">
        <v>47</v>
      </c>
      <c r="B568" s="212"/>
      <c r="C568" s="201" t="str">
        <f>'ENTRY LIST 2'!C262</f>
        <v>A</v>
      </c>
      <c r="D568" s="201" t="str">
        <f>'ENTRY LIST 2'!D262</f>
        <v>JUNIOR</v>
      </c>
      <c r="E568" s="201">
        <f>'ENTRY LIST 2'!E262</f>
        <v>0</v>
      </c>
      <c r="F568" s="201">
        <f>'ENTRY LIST 2'!F262</f>
        <v>0</v>
      </c>
      <c r="G568" s="201">
        <f>'ENTRY LIST 2'!G262</f>
        <v>0</v>
      </c>
      <c r="H568" s="201">
        <f>'ENTRY LIST 2'!H262</f>
        <v>0</v>
      </c>
      <c r="I568" s="201">
        <f>'ENTRY LIST 2'!I262</f>
        <v>0</v>
      </c>
      <c r="J568" s="201">
        <f>'ENTRY LIST 2'!J262</f>
        <v>0</v>
      </c>
      <c r="K568" s="213"/>
      <c r="L568" s="213"/>
      <c r="M568" s="213"/>
      <c r="N568" s="214">
        <f t="shared" si="19"/>
        <v>0</v>
      </c>
    </row>
    <row r="569" spans="1:14" s="181" customFormat="1" ht="12.75">
      <c r="A569" s="156">
        <v>48</v>
      </c>
      <c r="B569" s="212"/>
      <c r="C569" s="201" t="str">
        <f>'ENTRY LIST 2'!C263</f>
        <v>A</v>
      </c>
      <c r="D569" s="201" t="str">
        <f>'ENTRY LIST 2'!D263</f>
        <v>JUNIOR</v>
      </c>
      <c r="E569" s="201">
        <f>'ENTRY LIST 2'!E263</f>
        <v>0</v>
      </c>
      <c r="F569" s="201">
        <f>'ENTRY LIST 2'!F263</f>
        <v>0</v>
      </c>
      <c r="G569" s="201">
        <f>'ENTRY LIST 2'!G263</f>
        <v>0</v>
      </c>
      <c r="H569" s="201">
        <f>'ENTRY LIST 2'!H263</f>
        <v>0</v>
      </c>
      <c r="I569" s="201">
        <f>'ENTRY LIST 2'!I263</f>
        <v>0</v>
      </c>
      <c r="J569" s="201">
        <f>'ENTRY LIST 2'!J263</f>
        <v>0</v>
      </c>
      <c r="K569" s="213"/>
      <c r="L569" s="213"/>
      <c r="M569" s="213"/>
      <c r="N569" s="214">
        <f t="shared" si="19"/>
        <v>0</v>
      </c>
    </row>
    <row r="570" spans="1:14" s="181" customFormat="1" ht="12.75">
      <c r="A570" s="156">
        <v>49</v>
      </c>
      <c r="B570" s="212"/>
      <c r="C570" s="201" t="str">
        <f>'ENTRY LIST 2'!C264</f>
        <v>A</v>
      </c>
      <c r="D570" s="201" t="str">
        <f>'ENTRY LIST 2'!D264</f>
        <v>JUNIOR</v>
      </c>
      <c r="E570" s="201">
        <f>'ENTRY LIST 2'!E264</f>
        <v>0</v>
      </c>
      <c r="F570" s="201">
        <f>'ENTRY LIST 2'!F264</f>
        <v>0</v>
      </c>
      <c r="G570" s="201">
        <f>'ENTRY LIST 2'!G264</f>
        <v>0</v>
      </c>
      <c r="H570" s="201">
        <f>'ENTRY LIST 2'!H264</f>
        <v>0</v>
      </c>
      <c r="I570" s="201">
        <f>'ENTRY LIST 2'!I264</f>
        <v>0</v>
      </c>
      <c r="J570" s="201">
        <f>'ENTRY LIST 2'!J264</f>
        <v>0</v>
      </c>
      <c r="K570" s="213"/>
      <c r="L570" s="213"/>
      <c r="M570" s="213"/>
      <c r="N570" s="214">
        <f t="shared" si="19"/>
        <v>0</v>
      </c>
    </row>
    <row r="571" spans="1:14" s="181" customFormat="1" ht="12.75">
      <c r="A571" s="156">
        <v>50</v>
      </c>
      <c r="B571" s="212"/>
      <c r="C571" s="201" t="str">
        <f>'ENTRY LIST 2'!C265</f>
        <v>A</v>
      </c>
      <c r="D571" s="201" t="str">
        <f>'ENTRY LIST 2'!D265</f>
        <v>JUNIOR</v>
      </c>
      <c r="E571" s="201">
        <f>'ENTRY LIST 2'!E265</f>
        <v>0</v>
      </c>
      <c r="F571" s="201">
        <f>'ENTRY LIST 2'!F265</f>
        <v>0</v>
      </c>
      <c r="G571" s="201">
        <f>'ENTRY LIST 2'!G265</f>
        <v>0</v>
      </c>
      <c r="H571" s="201">
        <f>'ENTRY LIST 2'!H265</f>
        <v>0</v>
      </c>
      <c r="I571" s="201">
        <f>'ENTRY LIST 2'!I265</f>
        <v>0</v>
      </c>
      <c r="J571" s="201">
        <f>'ENTRY LIST 2'!J265</f>
        <v>0</v>
      </c>
      <c r="K571" s="213"/>
      <c r="L571" s="213"/>
      <c r="M571" s="213"/>
      <c r="N571" s="214">
        <f t="shared" si="19"/>
        <v>0</v>
      </c>
    </row>
    <row r="572" spans="1:14" s="181" customFormat="1" ht="12.75">
      <c r="A572" s="156">
        <v>51</v>
      </c>
      <c r="B572" s="212"/>
      <c r="C572" s="201" t="str">
        <f>'ENTRY LIST 2'!C266</f>
        <v>A</v>
      </c>
      <c r="D572" s="201" t="str">
        <f>'ENTRY LIST 2'!D266</f>
        <v>JUNIOR</v>
      </c>
      <c r="E572" s="201">
        <f>'ENTRY LIST 2'!E266</f>
        <v>0</v>
      </c>
      <c r="F572" s="201">
        <f>'ENTRY LIST 2'!F266</f>
        <v>0</v>
      </c>
      <c r="G572" s="201">
        <f>'ENTRY LIST 2'!G266</f>
        <v>0</v>
      </c>
      <c r="H572" s="201">
        <f>'ENTRY LIST 2'!H266</f>
        <v>0</v>
      </c>
      <c r="I572" s="201">
        <f>'ENTRY LIST 2'!I266</f>
        <v>0</v>
      </c>
      <c r="J572" s="201">
        <f>'ENTRY LIST 2'!J266</f>
        <v>0</v>
      </c>
      <c r="K572" s="213"/>
      <c r="L572" s="213"/>
      <c r="M572" s="213"/>
      <c r="N572" s="214">
        <f t="shared" si="19"/>
        <v>0</v>
      </c>
    </row>
    <row r="573" spans="1:14" s="181" customFormat="1" ht="12.75">
      <c r="A573" s="156">
        <v>52</v>
      </c>
      <c r="B573" s="212"/>
      <c r="C573" s="201" t="str">
        <f>'ENTRY LIST 2'!C267</f>
        <v>A</v>
      </c>
      <c r="D573" s="201" t="str">
        <f>'ENTRY LIST 2'!D267</f>
        <v>JUNIOR</v>
      </c>
      <c r="E573" s="201">
        <f>'ENTRY LIST 2'!E267</f>
        <v>0</v>
      </c>
      <c r="F573" s="201">
        <f>'ENTRY LIST 2'!F267</f>
        <v>0</v>
      </c>
      <c r="G573" s="201">
        <f>'ENTRY LIST 2'!G267</f>
        <v>0</v>
      </c>
      <c r="H573" s="201">
        <f>'ENTRY LIST 2'!H267</f>
        <v>0</v>
      </c>
      <c r="I573" s="201">
        <f>'ENTRY LIST 2'!I267</f>
        <v>0</v>
      </c>
      <c r="J573" s="201">
        <f>'ENTRY LIST 2'!J267</f>
        <v>0</v>
      </c>
      <c r="K573" s="213"/>
      <c r="L573" s="213"/>
      <c r="M573" s="213"/>
      <c r="N573" s="214">
        <f t="shared" si="19"/>
        <v>0</v>
      </c>
    </row>
    <row r="574" spans="1:14" s="181" customFormat="1" ht="12.75">
      <c r="A574" s="156">
        <v>53</v>
      </c>
      <c r="B574" s="212"/>
      <c r="C574" s="201" t="str">
        <f>'ENTRY LIST 2'!C268</f>
        <v>A</v>
      </c>
      <c r="D574" s="201" t="str">
        <f>'ENTRY LIST 2'!D268</f>
        <v>JUNIOR</v>
      </c>
      <c r="E574" s="201">
        <f>'ENTRY LIST 2'!E268</f>
        <v>0</v>
      </c>
      <c r="F574" s="201">
        <f>'ENTRY LIST 2'!F268</f>
        <v>0</v>
      </c>
      <c r="G574" s="201">
        <f>'ENTRY LIST 2'!G268</f>
        <v>0</v>
      </c>
      <c r="H574" s="201">
        <f>'ENTRY LIST 2'!H268</f>
        <v>0</v>
      </c>
      <c r="I574" s="201">
        <f>'ENTRY LIST 2'!I268</f>
        <v>0</v>
      </c>
      <c r="J574" s="201">
        <f>'ENTRY LIST 2'!J268</f>
        <v>0</v>
      </c>
      <c r="K574" s="213"/>
      <c r="L574" s="213"/>
      <c r="M574" s="213"/>
      <c r="N574" s="214">
        <f t="shared" si="19"/>
        <v>0</v>
      </c>
    </row>
    <row r="575" spans="1:14" s="181" customFormat="1" ht="12.75">
      <c r="A575" s="156">
        <v>54</v>
      </c>
      <c r="B575" s="212"/>
      <c r="C575" s="201" t="str">
        <f>'ENTRY LIST 2'!C269</f>
        <v>A</v>
      </c>
      <c r="D575" s="201" t="str">
        <f>'ENTRY LIST 2'!D269</f>
        <v>JUNIOR</v>
      </c>
      <c r="E575" s="201">
        <f>'ENTRY LIST 2'!E269</f>
        <v>0</v>
      </c>
      <c r="F575" s="201">
        <f>'ENTRY LIST 2'!F269</f>
        <v>0</v>
      </c>
      <c r="G575" s="201">
        <f>'ENTRY LIST 2'!G269</f>
        <v>0</v>
      </c>
      <c r="H575" s="201">
        <f>'ENTRY LIST 2'!H269</f>
        <v>0</v>
      </c>
      <c r="I575" s="201">
        <f>'ENTRY LIST 2'!I269</f>
        <v>0</v>
      </c>
      <c r="J575" s="201">
        <f>'ENTRY LIST 2'!J269</f>
        <v>0</v>
      </c>
      <c r="K575" s="213"/>
      <c r="L575" s="213"/>
      <c r="M575" s="213"/>
      <c r="N575" s="214">
        <f t="shared" si="19"/>
        <v>0</v>
      </c>
    </row>
    <row r="576" spans="1:14" s="181" customFormat="1" ht="12.75">
      <c r="A576" s="156">
        <v>55</v>
      </c>
      <c r="B576" s="212"/>
      <c r="C576" s="201" t="str">
        <f>'ENTRY LIST 2'!C270</f>
        <v>A</v>
      </c>
      <c r="D576" s="201" t="str">
        <f>'ENTRY LIST 2'!D270</f>
        <v>JUNIOR</v>
      </c>
      <c r="E576" s="201">
        <f>'ENTRY LIST 2'!E270</f>
        <v>0</v>
      </c>
      <c r="F576" s="201">
        <f>'ENTRY LIST 2'!F270</f>
        <v>0</v>
      </c>
      <c r="G576" s="201">
        <f>'ENTRY LIST 2'!G270</f>
        <v>0</v>
      </c>
      <c r="H576" s="201">
        <f>'ENTRY LIST 2'!H270</f>
        <v>0</v>
      </c>
      <c r="I576" s="201">
        <f>'ENTRY LIST 2'!I270</f>
        <v>0</v>
      </c>
      <c r="J576" s="201">
        <f>'ENTRY LIST 2'!J270</f>
        <v>0</v>
      </c>
      <c r="K576" s="213"/>
      <c r="L576" s="213"/>
      <c r="M576" s="213"/>
      <c r="N576" s="214">
        <f t="shared" si="19"/>
        <v>0</v>
      </c>
    </row>
    <row r="577" spans="1:14" s="181" customFormat="1" ht="12.75">
      <c r="A577" s="156">
        <v>56</v>
      </c>
      <c r="B577" s="212"/>
      <c r="C577" s="201" t="str">
        <f>'ENTRY LIST 2'!C271</f>
        <v>A</v>
      </c>
      <c r="D577" s="201" t="str">
        <f>'ENTRY LIST 2'!D271</f>
        <v>JUNIOR</v>
      </c>
      <c r="E577" s="201">
        <f>'ENTRY LIST 2'!E271</f>
        <v>0</v>
      </c>
      <c r="F577" s="201">
        <f>'ENTRY LIST 2'!F271</f>
        <v>0</v>
      </c>
      <c r="G577" s="201">
        <f>'ENTRY LIST 2'!G271</f>
        <v>0</v>
      </c>
      <c r="H577" s="201">
        <f>'ENTRY LIST 2'!H271</f>
        <v>0</v>
      </c>
      <c r="I577" s="201">
        <f>'ENTRY LIST 2'!I271</f>
        <v>0</v>
      </c>
      <c r="J577" s="201">
        <f>'ENTRY LIST 2'!J271</f>
        <v>0</v>
      </c>
      <c r="K577" s="213"/>
      <c r="L577" s="213"/>
      <c r="M577" s="213"/>
      <c r="N577" s="214">
        <f t="shared" si="19"/>
        <v>0</v>
      </c>
    </row>
    <row r="578" spans="1:14" s="181" customFormat="1" ht="12.75">
      <c r="A578" s="156">
        <v>57</v>
      </c>
      <c r="B578" s="212"/>
      <c r="C578" s="201" t="str">
        <f>'ENTRY LIST 2'!C272</f>
        <v>A</v>
      </c>
      <c r="D578" s="201" t="str">
        <f>'ENTRY LIST 2'!D272</f>
        <v>JUNIOR</v>
      </c>
      <c r="E578" s="201">
        <f>'ENTRY LIST 2'!E272</f>
        <v>0</v>
      </c>
      <c r="F578" s="201">
        <f>'ENTRY LIST 2'!F272</f>
        <v>0</v>
      </c>
      <c r="G578" s="201">
        <f>'ENTRY LIST 2'!G272</f>
        <v>0</v>
      </c>
      <c r="H578" s="201">
        <f>'ENTRY LIST 2'!H272</f>
        <v>0</v>
      </c>
      <c r="I578" s="201">
        <f>'ENTRY LIST 2'!I272</f>
        <v>0</v>
      </c>
      <c r="J578" s="201">
        <f>'ENTRY LIST 2'!J272</f>
        <v>0</v>
      </c>
      <c r="K578" s="213"/>
      <c r="L578" s="213"/>
      <c r="M578" s="213"/>
      <c r="N578" s="214">
        <f t="shared" si="19"/>
        <v>0</v>
      </c>
    </row>
    <row r="579" spans="1:14" s="181" customFormat="1" ht="12.75">
      <c r="A579" s="156">
        <v>58</v>
      </c>
      <c r="B579" s="212"/>
      <c r="C579" s="201" t="str">
        <f>'ENTRY LIST 2'!C273</f>
        <v>A</v>
      </c>
      <c r="D579" s="201" t="str">
        <f>'ENTRY LIST 2'!D273</f>
        <v>JUNIOR</v>
      </c>
      <c r="E579" s="201">
        <f>'ENTRY LIST 2'!E273</f>
        <v>0</v>
      </c>
      <c r="F579" s="201">
        <f>'ENTRY LIST 2'!F273</f>
        <v>0</v>
      </c>
      <c r="G579" s="201">
        <f>'ENTRY LIST 2'!G273</f>
        <v>0</v>
      </c>
      <c r="H579" s="201">
        <f>'ENTRY LIST 2'!H273</f>
        <v>0</v>
      </c>
      <c r="I579" s="201">
        <f>'ENTRY LIST 2'!I273</f>
        <v>0</v>
      </c>
      <c r="J579" s="201">
        <f>'ENTRY LIST 2'!J273</f>
        <v>0</v>
      </c>
      <c r="K579" s="213"/>
      <c r="L579" s="213"/>
      <c r="M579" s="213"/>
      <c r="N579" s="214">
        <f t="shared" si="19"/>
        <v>0</v>
      </c>
    </row>
    <row r="580" spans="1:14" s="181" customFormat="1" ht="12.75">
      <c r="A580" s="156">
        <v>59</v>
      </c>
      <c r="B580" s="212"/>
      <c r="C580" s="201" t="str">
        <f>'ENTRY LIST 2'!C274</f>
        <v>A</v>
      </c>
      <c r="D580" s="201" t="str">
        <f>'ENTRY LIST 2'!D274</f>
        <v>JUNIOR</v>
      </c>
      <c r="E580" s="201">
        <f>'ENTRY LIST 2'!E274</f>
        <v>0</v>
      </c>
      <c r="F580" s="201">
        <f>'ENTRY LIST 2'!F274</f>
        <v>0</v>
      </c>
      <c r="G580" s="201">
        <f>'ENTRY LIST 2'!G274</f>
        <v>0</v>
      </c>
      <c r="H580" s="201">
        <f>'ENTRY LIST 2'!H274</f>
        <v>0</v>
      </c>
      <c r="I580" s="201">
        <f>'ENTRY LIST 2'!I274</f>
        <v>0</v>
      </c>
      <c r="J580" s="201">
        <f>'ENTRY LIST 2'!J274</f>
        <v>0</v>
      </c>
      <c r="K580" s="213"/>
      <c r="L580" s="213"/>
      <c r="M580" s="213"/>
      <c r="N580" s="214">
        <f t="shared" si="19"/>
        <v>0</v>
      </c>
    </row>
    <row r="581" spans="1:14" s="181" customFormat="1" ht="12.75">
      <c r="A581" s="156">
        <v>60</v>
      </c>
      <c r="B581" s="212"/>
      <c r="C581" s="201" t="str">
        <f>'ENTRY LIST 2'!C275</f>
        <v>A</v>
      </c>
      <c r="D581" s="201" t="str">
        <f>'ENTRY LIST 2'!D275</f>
        <v>JUNIOR</v>
      </c>
      <c r="E581" s="201">
        <f>'ENTRY LIST 2'!E275</f>
        <v>0</v>
      </c>
      <c r="F581" s="201">
        <f>'ENTRY LIST 2'!F275</f>
        <v>0</v>
      </c>
      <c r="G581" s="201">
        <f>'ENTRY LIST 2'!G275</f>
        <v>0</v>
      </c>
      <c r="H581" s="201">
        <f>'ENTRY LIST 2'!H275</f>
        <v>0</v>
      </c>
      <c r="I581" s="201">
        <f>'ENTRY LIST 2'!I275</f>
        <v>0</v>
      </c>
      <c r="J581" s="201">
        <f>'ENTRY LIST 2'!J275</f>
        <v>0</v>
      </c>
      <c r="K581" s="213"/>
      <c r="L581" s="213"/>
      <c r="M581" s="213"/>
      <c r="N581" s="214">
        <f t="shared" si="19"/>
        <v>0</v>
      </c>
    </row>
    <row r="582" spans="1:14" s="181" customFormat="1" ht="12.75">
      <c r="A582" s="156">
        <v>61</v>
      </c>
      <c r="B582" s="212"/>
      <c r="C582" s="201" t="str">
        <f>'ENTRY LIST 2'!C276</f>
        <v>A</v>
      </c>
      <c r="D582" s="201" t="str">
        <f>'ENTRY LIST 2'!D276</f>
        <v>JUNIOR</v>
      </c>
      <c r="E582" s="201">
        <f>'ENTRY LIST 2'!E276</f>
        <v>0</v>
      </c>
      <c r="F582" s="201">
        <f>'ENTRY LIST 2'!F276</f>
        <v>0</v>
      </c>
      <c r="G582" s="201">
        <f>'ENTRY LIST 2'!G276</f>
        <v>0</v>
      </c>
      <c r="H582" s="201">
        <f>'ENTRY LIST 2'!H276</f>
        <v>0</v>
      </c>
      <c r="I582" s="201">
        <f>'ENTRY LIST 2'!I276</f>
        <v>0</v>
      </c>
      <c r="J582" s="201">
        <f>'ENTRY LIST 2'!J276</f>
        <v>0</v>
      </c>
      <c r="K582" s="213"/>
      <c r="L582" s="213"/>
      <c r="M582" s="213"/>
      <c r="N582" s="214">
        <f t="shared" si="19"/>
        <v>0</v>
      </c>
    </row>
    <row r="583" spans="1:14" s="181" customFormat="1" ht="12.75">
      <c r="A583" s="156">
        <v>62</v>
      </c>
      <c r="B583" s="212"/>
      <c r="C583" s="201" t="str">
        <f>'ENTRY LIST 2'!C277</f>
        <v>A</v>
      </c>
      <c r="D583" s="201" t="str">
        <f>'ENTRY LIST 2'!D277</f>
        <v>JUNIOR</v>
      </c>
      <c r="E583" s="201">
        <f>'ENTRY LIST 2'!E277</f>
        <v>0</v>
      </c>
      <c r="F583" s="201">
        <f>'ENTRY LIST 2'!F277</f>
        <v>0</v>
      </c>
      <c r="G583" s="201">
        <f>'ENTRY LIST 2'!G277</f>
        <v>0</v>
      </c>
      <c r="H583" s="201">
        <f>'ENTRY LIST 2'!H277</f>
        <v>0</v>
      </c>
      <c r="I583" s="201">
        <f>'ENTRY LIST 2'!I277</f>
        <v>0</v>
      </c>
      <c r="J583" s="201">
        <f>'ENTRY LIST 2'!J277</f>
        <v>0</v>
      </c>
      <c r="K583" s="213"/>
      <c r="L583" s="213"/>
      <c r="M583" s="213"/>
      <c r="N583" s="214">
        <f t="shared" si="19"/>
        <v>0</v>
      </c>
    </row>
    <row r="584" spans="1:14" s="181" customFormat="1" ht="12.75">
      <c r="A584" s="156">
        <v>63</v>
      </c>
      <c r="B584" s="212"/>
      <c r="C584" s="201" t="str">
        <f>'ENTRY LIST 2'!C278</f>
        <v>A</v>
      </c>
      <c r="D584" s="201" t="str">
        <f>'ENTRY LIST 2'!D278</f>
        <v>JUNIOR</v>
      </c>
      <c r="E584" s="201">
        <f>'ENTRY LIST 2'!E278</f>
        <v>0</v>
      </c>
      <c r="F584" s="201">
        <f>'ENTRY LIST 2'!F278</f>
        <v>0</v>
      </c>
      <c r="G584" s="201">
        <f>'ENTRY LIST 2'!G278</f>
        <v>0</v>
      </c>
      <c r="H584" s="201">
        <f>'ENTRY LIST 2'!H278</f>
        <v>0</v>
      </c>
      <c r="I584" s="201">
        <f>'ENTRY LIST 2'!I278</f>
        <v>0</v>
      </c>
      <c r="J584" s="201">
        <f>'ENTRY LIST 2'!J278</f>
        <v>0</v>
      </c>
      <c r="K584" s="213"/>
      <c r="L584" s="213"/>
      <c r="M584" s="213"/>
      <c r="N584" s="214">
        <f t="shared" si="19"/>
        <v>0</v>
      </c>
    </row>
    <row r="585" spans="1:14" s="181" customFormat="1" ht="12.75">
      <c r="A585" s="156">
        <v>64</v>
      </c>
      <c r="B585" s="212"/>
      <c r="C585" s="201" t="str">
        <f>'ENTRY LIST 2'!C279</f>
        <v>A</v>
      </c>
      <c r="D585" s="201" t="str">
        <f>'ENTRY LIST 2'!D279</f>
        <v>JUNIOR</v>
      </c>
      <c r="E585" s="201">
        <f>'ENTRY LIST 2'!E279</f>
        <v>0</v>
      </c>
      <c r="F585" s="201">
        <f>'ENTRY LIST 2'!F279</f>
        <v>0</v>
      </c>
      <c r="G585" s="201">
        <f>'ENTRY LIST 2'!G279</f>
        <v>0</v>
      </c>
      <c r="H585" s="201">
        <f>'ENTRY LIST 2'!H279</f>
        <v>0</v>
      </c>
      <c r="I585" s="201">
        <f>'ENTRY LIST 2'!I279</f>
        <v>0</v>
      </c>
      <c r="J585" s="201">
        <f>'ENTRY LIST 2'!J279</f>
        <v>0</v>
      </c>
      <c r="K585" s="213"/>
      <c r="L585" s="213"/>
      <c r="M585" s="213"/>
      <c r="N585" s="214">
        <f t="shared" si="19"/>
        <v>0</v>
      </c>
    </row>
    <row r="586" spans="1:14" s="181" customFormat="1" ht="12.75">
      <c r="A586" s="156">
        <v>65</v>
      </c>
      <c r="B586" s="212"/>
      <c r="C586" s="201" t="str">
        <f>'ENTRY LIST 2'!C280</f>
        <v>A</v>
      </c>
      <c r="D586" s="201" t="str">
        <f>'ENTRY LIST 2'!D280</f>
        <v>JUNIOR</v>
      </c>
      <c r="E586" s="201">
        <f>'ENTRY LIST 2'!E280</f>
        <v>0</v>
      </c>
      <c r="F586" s="201">
        <f>'ENTRY LIST 2'!F280</f>
        <v>0</v>
      </c>
      <c r="G586" s="201">
        <f>'ENTRY LIST 2'!G280</f>
        <v>0</v>
      </c>
      <c r="H586" s="201">
        <f>'ENTRY LIST 2'!H280</f>
        <v>0</v>
      </c>
      <c r="I586" s="201">
        <f>'ENTRY LIST 2'!I280</f>
        <v>0</v>
      </c>
      <c r="J586" s="201">
        <f>'ENTRY LIST 2'!J280</f>
        <v>0</v>
      </c>
      <c r="K586" s="213"/>
      <c r="L586" s="213"/>
      <c r="M586" s="213"/>
      <c r="N586" s="214">
        <f aca="true" t="shared" si="20" ref="N586:N617">SUM(K586:M586)</f>
        <v>0</v>
      </c>
    </row>
    <row r="587" spans="1:14" s="181" customFormat="1" ht="12.75">
      <c r="A587" s="156">
        <v>66</v>
      </c>
      <c r="B587" s="212"/>
      <c r="C587" s="201" t="str">
        <f>'ENTRY LIST 2'!C281</f>
        <v>A</v>
      </c>
      <c r="D587" s="201" t="str">
        <f>'ENTRY LIST 2'!D281</f>
        <v>JUNIOR</v>
      </c>
      <c r="E587" s="201">
        <f>'ENTRY LIST 2'!E281</f>
        <v>0</v>
      </c>
      <c r="F587" s="201">
        <f>'ENTRY LIST 2'!F281</f>
        <v>0</v>
      </c>
      <c r="G587" s="201">
        <f>'ENTRY LIST 2'!G281</f>
        <v>0</v>
      </c>
      <c r="H587" s="201">
        <f>'ENTRY LIST 2'!H281</f>
        <v>0</v>
      </c>
      <c r="I587" s="201">
        <f>'ENTRY LIST 2'!I281</f>
        <v>0</v>
      </c>
      <c r="J587" s="201">
        <f>'ENTRY LIST 2'!J281</f>
        <v>0</v>
      </c>
      <c r="K587" s="213"/>
      <c r="L587" s="213"/>
      <c r="M587" s="213"/>
      <c r="N587" s="214">
        <f t="shared" si="20"/>
        <v>0</v>
      </c>
    </row>
    <row r="588" spans="1:14" s="181" customFormat="1" ht="12.75">
      <c r="A588" s="156">
        <v>67</v>
      </c>
      <c r="B588" s="212"/>
      <c r="C588" s="201" t="str">
        <f>'ENTRY LIST 2'!C282</f>
        <v>A</v>
      </c>
      <c r="D588" s="201" t="str">
        <f>'ENTRY LIST 2'!D282</f>
        <v>JUNIOR</v>
      </c>
      <c r="E588" s="201">
        <f>'ENTRY LIST 2'!E282</f>
        <v>0</v>
      </c>
      <c r="F588" s="201">
        <f>'ENTRY LIST 2'!F282</f>
        <v>0</v>
      </c>
      <c r="G588" s="201">
        <f>'ENTRY LIST 2'!G282</f>
        <v>0</v>
      </c>
      <c r="H588" s="201">
        <f>'ENTRY LIST 2'!H282</f>
        <v>0</v>
      </c>
      <c r="I588" s="201">
        <f>'ENTRY LIST 2'!I282</f>
        <v>0</v>
      </c>
      <c r="J588" s="201">
        <f>'ENTRY LIST 2'!J282</f>
        <v>0</v>
      </c>
      <c r="K588" s="213"/>
      <c r="L588" s="213"/>
      <c r="M588" s="213"/>
      <c r="N588" s="214">
        <f t="shared" si="20"/>
        <v>0</v>
      </c>
    </row>
    <row r="589" spans="1:14" s="181" customFormat="1" ht="12.75">
      <c r="A589" s="156">
        <v>68</v>
      </c>
      <c r="B589" s="212"/>
      <c r="C589" s="201" t="str">
        <f>'ENTRY LIST 2'!C283</f>
        <v>A</v>
      </c>
      <c r="D589" s="201" t="str">
        <f>'ENTRY LIST 2'!D283</f>
        <v>JUNIOR</v>
      </c>
      <c r="E589" s="201">
        <f>'ENTRY LIST 2'!E283</f>
        <v>0</v>
      </c>
      <c r="F589" s="201">
        <f>'ENTRY LIST 2'!F283</f>
        <v>0</v>
      </c>
      <c r="G589" s="201">
        <f>'ENTRY LIST 2'!G283</f>
        <v>0</v>
      </c>
      <c r="H589" s="201">
        <f>'ENTRY LIST 2'!H283</f>
        <v>0</v>
      </c>
      <c r="I589" s="201">
        <f>'ENTRY LIST 2'!I283</f>
        <v>0</v>
      </c>
      <c r="J589" s="201">
        <f>'ENTRY LIST 2'!J283</f>
        <v>0</v>
      </c>
      <c r="K589" s="213"/>
      <c r="L589" s="213"/>
      <c r="M589" s="213"/>
      <c r="N589" s="214">
        <f t="shared" si="20"/>
        <v>0</v>
      </c>
    </row>
    <row r="590" spans="1:14" s="181" customFormat="1" ht="12.75">
      <c r="A590" s="156">
        <v>69</v>
      </c>
      <c r="B590" s="212"/>
      <c r="C590" s="201" t="str">
        <f>'ENTRY LIST 2'!C284</f>
        <v>A</v>
      </c>
      <c r="D590" s="201" t="str">
        <f>'ENTRY LIST 2'!D284</f>
        <v>JUNIOR</v>
      </c>
      <c r="E590" s="201">
        <f>'ENTRY LIST 2'!E284</f>
        <v>0</v>
      </c>
      <c r="F590" s="201">
        <f>'ENTRY LIST 2'!F284</f>
        <v>0</v>
      </c>
      <c r="G590" s="201">
        <f>'ENTRY LIST 2'!G284</f>
        <v>0</v>
      </c>
      <c r="H590" s="201">
        <f>'ENTRY LIST 2'!H284</f>
        <v>0</v>
      </c>
      <c r="I590" s="201">
        <f>'ENTRY LIST 2'!I284</f>
        <v>0</v>
      </c>
      <c r="J590" s="201">
        <f>'ENTRY LIST 2'!J284</f>
        <v>0</v>
      </c>
      <c r="K590" s="213"/>
      <c r="L590" s="213"/>
      <c r="M590" s="213"/>
      <c r="N590" s="214">
        <f t="shared" si="20"/>
        <v>0</v>
      </c>
    </row>
    <row r="591" spans="1:14" s="181" customFormat="1" ht="12.75">
      <c r="A591" s="156">
        <v>70</v>
      </c>
      <c r="B591" s="212"/>
      <c r="C591" s="201" t="str">
        <f>'ENTRY LIST 2'!C285</f>
        <v>A</v>
      </c>
      <c r="D591" s="201" t="str">
        <f>'ENTRY LIST 2'!D285</f>
        <v>JUNIOR</v>
      </c>
      <c r="E591" s="201">
        <f>'ENTRY LIST 2'!E285</f>
        <v>0</v>
      </c>
      <c r="F591" s="201">
        <f>'ENTRY LIST 2'!F285</f>
        <v>0</v>
      </c>
      <c r="G591" s="201">
        <f>'ENTRY LIST 2'!G285</f>
        <v>0</v>
      </c>
      <c r="H591" s="201">
        <f>'ENTRY LIST 2'!H285</f>
        <v>0</v>
      </c>
      <c r="I591" s="201">
        <f>'ENTRY LIST 2'!I285</f>
        <v>0</v>
      </c>
      <c r="J591" s="201">
        <f>'ENTRY LIST 2'!J285</f>
        <v>0</v>
      </c>
      <c r="K591" s="213"/>
      <c r="L591" s="213"/>
      <c r="M591" s="213"/>
      <c r="N591" s="214">
        <f t="shared" si="20"/>
        <v>0</v>
      </c>
    </row>
    <row r="592" spans="1:14" s="181" customFormat="1" ht="12.75">
      <c r="A592" s="156">
        <v>71</v>
      </c>
      <c r="B592" s="212"/>
      <c r="C592" s="201" t="str">
        <f>'ENTRY LIST 2'!C286</f>
        <v>A</v>
      </c>
      <c r="D592" s="201" t="str">
        <f>'ENTRY LIST 2'!D286</f>
        <v>JUNIOR</v>
      </c>
      <c r="E592" s="201">
        <f>'ENTRY LIST 2'!E286</f>
        <v>0</v>
      </c>
      <c r="F592" s="201">
        <f>'ENTRY LIST 2'!F286</f>
        <v>0</v>
      </c>
      <c r="G592" s="201">
        <f>'ENTRY LIST 2'!G286</f>
        <v>0</v>
      </c>
      <c r="H592" s="201">
        <f>'ENTRY LIST 2'!H286</f>
        <v>0</v>
      </c>
      <c r="I592" s="201">
        <f>'ENTRY LIST 2'!I286</f>
        <v>0</v>
      </c>
      <c r="J592" s="201">
        <f>'ENTRY LIST 2'!J286</f>
        <v>0</v>
      </c>
      <c r="K592" s="213"/>
      <c r="L592" s="213"/>
      <c r="M592" s="213"/>
      <c r="N592" s="214">
        <f t="shared" si="20"/>
        <v>0</v>
      </c>
    </row>
    <row r="593" spans="1:14" s="181" customFormat="1" ht="12.75">
      <c r="A593" s="156">
        <v>72</v>
      </c>
      <c r="B593" s="212"/>
      <c r="C593" s="201" t="str">
        <f>'ENTRY LIST 2'!C287</f>
        <v>A</v>
      </c>
      <c r="D593" s="201" t="str">
        <f>'ENTRY LIST 2'!D287</f>
        <v>JUNIOR</v>
      </c>
      <c r="E593" s="201">
        <f>'ENTRY LIST 2'!E287</f>
        <v>0</v>
      </c>
      <c r="F593" s="201">
        <f>'ENTRY LIST 2'!F287</f>
        <v>0</v>
      </c>
      <c r="G593" s="201">
        <f>'ENTRY LIST 2'!G287</f>
        <v>0</v>
      </c>
      <c r="H593" s="201">
        <f>'ENTRY LIST 2'!H287</f>
        <v>0</v>
      </c>
      <c r="I593" s="201">
        <f>'ENTRY LIST 2'!I287</f>
        <v>0</v>
      </c>
      <c r="J593" s="201">
        <f>'ENTRY LIST 2'!J287</f>
        <v>0</v>
      </c>
      <c r="K593" s="213"/>
      <c r="L593" s="213"/>
      <c r="M593" s="213"/>
      <c r="N593" s="214">
        <f t="shared" si="20"/>
        <v>0</v>
      </c>
    </row>
    <row r="594" spans="1:14" s="181" customFormat="1" ht="12.75">
      <c r="A594" s="156">
        <v>73</v>
      </c>
      <c r="B594" s="212"/>
      <c r="C594" s="201" t="str">
        <f>'ENTRY LIST 2'!C288</f>
        <v>A</v>
      </c>
      <c r="D594" s="201" t="str">
        <f>'ENTRY LIST 2'!D288</f>
        <v>JUNIOR</v>
      </c>
      <c r="E594" s="201">
        <f>'ENTRY LIST 2'!E288</f>
        <v>0</v>
      </c>
      <c r="F594" s="201">
        <f>'ENTRY LIST 2'!F288</f>
        <v>0</v>
      </c>
      <c r="G594" s="201">
        <f>'ENTRY LIST 2'!G288</f>
        <v>0</v>
      </c>
      <c r="H594" s="201">
        <f>'ENTRY LIST 2'!H288</f>
        <v>0</v>
      </c>
      <c r="I594" s="201">
        <f>'ENTRY LIST 2'!I288</f>
        <v>0</v>
      </c>
      <c r="J594" s="201">
        <f>'ENTRY LIST 2'!J288</f>
        <v>0</v>
      </c>
      <c r="K594" s="213"/>
      <c r="L594" s="213"/>
      <c r="M594" s="213"/>
      <c r="N594" s="214">
        <f t="shared" si="20"/>
        <v>0</v>
      </c>
    </row>
    <row r="595" spans="1:14" s="181" customFormat="1" ht="12.75">
      <c r="A595" s="156">
        <v>74</v>
      </c>
      <c r="B595" s="212"/>
      <c r="C595" s="201" t="str">
        <f>'ENTRY LIST 2'!C289</f>
        <v>A</v>
      </c>
      <c r="D595" s="201" t="str">
        <f>'ENTRY LIST 2'!D289</f>
        <v>JUNIOR</v>
      </c>
      <c r="E595" s="201">
        <f>'ENTRY LIST 2'!E289</f>
        <v>0</v>
      </c>
      <c r="F595" s="201">
        <f>'ENTRY LIST 2'!F289</f>
        <v>0</v>
      </c>
      <c r="G595" s="201">
        <f>'ENTRY LIST 2'!G289</f>
        <v>0</v>
      </c>
      <c r="H595" s="201">
        <f>'ENTRY LIST 2'!H289</f>
        <v>0</v>
      </c>
      <c r="I595" s="201">
        <f>'ENTRY LIST 2'!I289</f>
        <v>0</v>
      </c>
      <c r="J595" s="201">
        <f>'ENTRY LIST 2'!J289</f>
        <v>0</v>
      </c>
      <c r="K595" s="213"/>
      <c r="L595" s="213"/>
      <c r="M595" s="213"/>
      <c r="N595" s="214">
        <f t="shared" si="20"/>
        <v>0</v>
      </c>
    </row>
    <row r="596" spans="1:14" s="181" customFormat="1" ht="12.75">
      <c r="A596" s="156">
        <v>75</v>
      </c>
      <c r="B596" s="212"/>
      <c r="C596" s="201" t="str">
        <f>'ENTRY LIST 2'!C290</f>
        <v>A</v>
      </c>
      <c r="D596" s="201" t="str">
        <f>'ENTRY LIST 2'!D290</f>
        <v>JUNIOR</v>
      </c>
      <c r="E596" s="201">
        <f>'ENTRY LIST 2'!E290</f>
        <v>0</v>
      </c>
      <c r="F596" s="201">
        <f>'ENTRY LIST 2'!F290</f>
        <v>0</v>
      </c>
      <c r="G596" s="201">
        <f>'ENTRY LIST 2'!G290</f>
        <v>0</v>
      </c>
      <c r="H596" s="201">
        <f>'ENTRY LIST 2'!H290</f>
        <v>0</v>
      </c>
      <c r="I596" s="201">
        <f>'ENTRY LIST 2'!I290</f>
        <v>0</v>
      </c>
      <c r="J596" s="201">
        <f>'ENTRY LIST 2'!J290</f>
        <v>0</v>
      </c>
      <c r="K596" s="213"/>
      <c r="L596" s="213"/>
      <c r="M596" s="213"/>
      <c r="N596" s="214">
        <f t="shared" si="20"/>
        <v>0</v>
      </c>
    </row>
    <row r="597" spans="1:14" s="181" customFormat="1" ht="12.75">
      <c r="A597" s="156">
        <v>76</v>
      </c>
      <c r="B597" s="212"/>
      <c r="C597" s="201" t="str">
        <f>'ENTRY LIST 2'!C291</f>
        <v>A</v>
      </c>
      <c r="D597" s="201" t="str">
        <f>'ENTRY LIST 2'!D291</f>
        <v>JUNIOR</v>
      </c>
      <c r="E597" s="201">
        <f>'ENTRY LIST 2'!E291</f>
        <v>0</v>
      </c>
      <c r="F597" s="201">
        <f>'ENTRY LIST 2'!F291</f>
        <v>0</v>
      </c>
      <c r="G597" s="201">
        <f>'ENTRY LIST 2'!G291</f>
        <v>0</v>
      </c>
      <c r="H597" s="201">
        <f>'ENTRY LIST 2'!H291</f>
        <v>0</v>
      </c>
      <c r="I597" s="201">
        <f>'ENTRY LIST 2'!I291</f>
        <v>0</v>
      </c>
      <c r="J597" s="201">
        <f>'ENTRY LIST 2'!J291</f>
        <v>0</v>
      </c>
      <c r="K597" s="213"/>
      <c r="L597" s="213"/>
      <c r="M597" s="213"/>
      <c r="N597" s="214">
        <f t="shared" si="20"/>
        <v>0</v>
      </c>
    </row>
    <row r="598" spans="1:14" s="181" customFormat="1" ht="12.75">
      <c r="A598" s="156">
        <v>77</v>
      </c>
      <c r="B598" s="212"/>
      <c r="C598" s="201" t="str">
        <f>'ENTRY LIST 2'!C292</f>
        <v>A</v>
      </c>
      <c r="D598" s="201" t="str">
        <f>'ENTRY LIST 2'!D292</f>
        <v>JUNIOR</v>
      </c>
      <c r="E598" s="201">
        <f>'ENTRY LIST 2'!E292</f>
        <v>0</v>
      </c>
      <c r="F598" s="201">
        <f>'ENTRY LIST 2'!F292</f>
        <v>0</v>
      </c>
      <c r="G598" s="201">
        <f>'ENTRY LIST 2'!G292</f>
        <v>0</v>
      </c>
      <c r="H598" s="201">
        <f>'ENTRY LIST 2'!H292</f>
        <v>0</v>
      </c>
      <c r="I598" s="201">
        <f>'ENTRY LIST 2'!I292</f>
        <v>0</v>
      </c>
      <c r="J598" s="201">
        <f>'ENTRY LIST 2'!J292</f>
        <v>0</v>
      </c>
      <c r="K598" s="213"/>
      <c r="L598" s="213"/>
      <c r="M598" s="213"/>
      <c r="N598" s="214">
        <f t="shared" si="20"/>
        <v>0</v>
      </c>
    </row>
    <row r="599" spans="1:14" s="181" customFormat="1" ht="12.75">
      <c r="A599" s="156">
        <v>78</v>
      </c>
      <c r="B599" s="212"/>
      <c r="C599" s="201" t="str">
        <f>'ENTRY LIST 2'!C293</f>
        <v>A</v>
      </c>
      <c r="D599" s="201" t="str">
        <f>'ENTRY LIST 2'!D293</f>
        <v>JUNIOR</v>
      </c>
      <c r="E599" s="201">
        <f>'ENTRY LIST 2'!E293</f>
        <v>0</v>
      </c>
      <c r="F599" s="201">
        <f>'ENTRY LIST 2'!F293</f>
        <v>0</v>
      </c>
      <c r="G599" s="201">
        <f>'ENTRY LIST 2'!G293</f>
        <v>0</v>
      </c>
      <c r="H599" s="201">
        <f>'ENTRY LIST 2'!H293</f>
        <v>0</v>
      </c>
      <c r="I599" s="201">
        <f>'ENTRY LIST 2'!I293</f>
        <v>0</v>
      </c>
      <c r="J599" s="201">
        <f>'ENTRY LIST 2'!J293</f>
        <v>0</v>
      </c>
      <c r="K599" s="213"/>
      <c r="L599" s="213"/>
      <c r="M599" s="213"/>
      <c r="N599" s="214">
        <f t="shared" si="20"/>
        <v>0</v>
      </c>
    </row>
    <row r="600" spans="1:14" s="181" customFormat="1" ht="12.75">
      <c r="A600" s="156">
        <v>79</v>
      </c>
      <c r="B600" s="212"/>
      <c r="C600" s="201" t="str">
        <f>'ENTRY LIST 2'!C294</f>
        <v>A</v>
      </c>
      <c r="D600" s="201" t="str">
        <f>'ENTRY LIST 2'!D294</f>
        <v>JUNIOR</v>
      </c>
      <c r="E600" s="201">
        <f>'ENTRY LIST 2'!E294</f>
        <v>0</v>
      </c>
      <c r="F600" s="201">
        <f>'ENTRY LIST 2'!F294</f>
        <v>0</v>
      </c>
      <c r="G600" s="201">
        <f>'ENTRY LIST 2'!G294</f>
        <v>0</v>
      </c>
      <c r="H600" s="201">
        <f>'ENTRY LIST 2'!H294</f>
        <v>0</v>
      </c>
      <c r="I600" s="201">
        <f>'ENTRY LIST 2'!I294</f>
        <v>0</v>
      </c>
      <c r="J600" s="201">
        <f>'ENTRY LIST 2'!J294</f>
        <v>0</v>
      </c>
      <c r="K600" s="213"/>
      <c r="L600" s="213"/>
      <c r="M600" s="213"/>
      <c r="N600" s="214">
        <f t="shared" si="20"/>
        <v>0</v>
      </c>
    </row>
    <row r="601" spans="1:14" s="181" customFormat="1" ht="12.75">
      <c r="A601" s="156">
        <v>80</v>
      </c>
      <c r="B601" s="212"/>
      <c r="C601" s="201" t="str">
        <f>'ENTRY LIST 2'!C295</f>
        <v>A</v>
      </c>
      <c r="D601" s="201" t="str">
        <f>'ENTRY LIST 2'!D295</f>
        <v>JUNIOR</v>
      </c>
      <c r="E601" s="201">
        <f>'ENTRY LIST 2'!E295</f>
        <v>0</v>
      </c>
      <c r="F601" s="201">
        <f>'ENTRY LIST 2'!F295</f>
        <v>0</v>
      </c>
      <c r="G601" s="201">
        <f>'ENTRY LIST 2'!G295</f>
        <v>0</v>
      </c>
      <c r="H601" s="201">
        <f>'ENTRY LIST 2'!H295</f>
        <v>0</v>
      </c>
      <c r="I601" s="201">
        <f>'ENTRY LIST 2'!I295</f>
        <v>0</v>
      </c>
      <c r="J601" s="201">
        <f>'ENTRY LIST 2'!J295</f>
        <v>0</v>
      </c>
      <c r="K601" s="213"/>
      <c r="L601" s="213"/>
      <c r="M601" s="213"/>
      <c r="N601" s="214">
        <f t="shared" si="20"/>
        <v>0</v>
      </c>
    </row>
    <row r="602" spans="1:14" s="181" customFormat="1" ht="12.75">
      <c r="A602" s="156">
        <v>81</v>
      </c>
      <c r="B602" s="212"/>
      <c r="C602" s="201" t="str">
        <f>'ENTRY LIST 2'!C296</f>
        <v>A</v>
      </c>
      <c r="D602" s="201" t="str">
        <f>'ENTRY LIST 2'!D296</f>
        <v>JUNIOR</v>
      </c>
      <c r="E602" s="201">
        <f>'ENTRY LIST 2'!E296</f>
        <v>0</v>
      </c>
      <c r="F602" s="201">
        <f>'ENTRY LIST 2'!F296</f>
        <v>0</v>
      </c>
      <c r="G602" s="201">
        <f>'ENTRY LIST 2'!G296</f>
        <v>0</v>
      </c>
      <c r="H602" s="201">
        <f>'ENTRY LIST 2'!H296</f>
        <v>0</v>
      </c>
      <c r="I602" s="201">
        <f>'ENTRY LIST 2'!I296</f>
        <v>0</v>
      </c>
      <c r="J602" s="201">
        <f>'ENTRY LIST 2'!J296</f>
        <v>0</v>
      </c>
      <c r="K602" s="213"/>
      <c r="L602" s="213"/>
      <c r="M602" s="213"/>
      <c r="N602" s="214">
        <f t="shared" si="20"/>
        <v>0</v>
      </c>
    </row>
    <row r="603" spans="1:14" s="181" customFormat="1" ht="12.75">
      <c r="A603" s="156">
        <v>82</v>
      </c>
      <c r="B603" s="212"/>
      <c r="C603" s="201" t="str">
        <f>'ENTRY LIST 2'!C297</f>
        <v>A</v>
      </c>
      <c r="D603" s="201" t="str">
        <f>'ENTRY LIST 2'!D297</f>
        <v>JUNIOR</v>
      </c>
      <c r="E603" s="201">
        <f>'ENTRY LIST 2'!E297</f>
        <v>0</v>
      </c>
      <c r="F603" s="201">
        <f>'ENTRY LIST 2'!F297</f>
        <v>0</v>
      </c>
      <c r="G603" s="201">
        <f>'ENTRY LIST 2'!G297</f>
        <v>0</v>
      </c>
      <c r="H603" s="201">
        <f>'ENTRY LIST 2'!H297</f>
        <v>0</v>
      </c>
      <c r="I603" s="201">
        <f>'ENTRY LIST 2'!I297</f>
        <v>0</v>
      </c>
      <c r="J603" s="201">
        <f>'ENTRY LIST 2'!J297</f>
        <v>0</v>
      </c>
      <c r="K603" s="213"/>
      <c r="L603" s="213"/>
      <c r="M603" s="213"/>
      <c r="N603" s="214">
        <f t="shared" si="20"/>
        <v>0</v>
      </c>
    </row>
    <row r="604" spans="1:14" s="181" customFormat="1" ht="12.75">
      <c r="A604" s="156">
        <v>83</v>
      </c>
      <c r="B604" s="212"/>
      <c r="C604" s="201" t="str">
        <f>'ENTRY LIST 2'!C298</f>
        <v>A</v>
      </c>
      <c r="D604" s="201" t="str">
        <f>'ENTRY LIST 2'!D298</f>
        <v>JUNIOR</v>
      </c>
      <c r="E604" s="201">
        <f>'ENTRY LIST 2'!E298</f>
        <v>0</v>
      </c>
      <c r="F604" s="201">
        <f>'ENTRY LIST 2'!F298</f>
        <v>0</v>
      </c>
      <c r="G604" s="201">
        <f>'ENTRY LIST 2'!G298</f>
        <v>0</v>
      </c>
      <c r="H604" s="201">
        <f>'ENTRY LIST 2'!H298</f>
        <v>0</v>
      </c>
      <c r="I604" s="201">
        <f>'ENTRY LIST 2'!I298</f>
        <v>0</v>
      </c>
      <c r="J604" s="201">
        <f>'ENTRY LIST 2'!J298</f>
        <v>0</v>
      </c>
      <c r="K604" s="213"/>
      <c r="L604" s="213"/>
      <c r="M604" s="213"/>
      <c r="N604" s="214">
        <f t="shared" si="20"/>
        <v>0</v>
      </c>
    </row>
    <row r="605" spans="1:14" s="181" customFormat="1" ht="12.75">
      <c r="A605" s="156">
        <v>84</v>
      </c>
      <c r="B605" s="212"/>
      <c r="C605" s="201" t="str">
        <f>'ENTRY LIST 2'!C299</f>
        <v>A</v>
      </c>
      <c r="D605" s="201" t="str">
        <f>'ENTRY LIST 2'!D299</f>
        <v>JUNIOR</v>
      </c>
      <c r="E605" s="201">
        <f>'ENTRY LIST 2'!E299</f>
        <v>0</v>
      </c>
      <c r="F605" s="201">
        <f>'ENTRY LIST 2'!F299</f>
        <v>0</v>
      </c>
      <c r="G605" s="201">
        <f>'ENTRY LIST 2'!G299</f>
        <v>0</v>
      </c>
      <c r="H605" s="201">
        <f>'ENTRY LIST 2'!H299</f>
        <v>0</v>
      </c>
      <c r="I605" s="201">
        <f>'ENTRY LIST 2'!I299</f>
        <v>0</v>
      </c>
      <c r="J605" s="201">
        <f>'ENTRY LIST 2'!J299</f>
        <v>0</v>
      </c>
      <c r="K605" s="213"/>
      <c r="L605" s="213"/>
      <c r="M605" s="213"/>
      <c r="N605" s="214">
        <f t="shared" si="20"/>
        <v>0</v>
      </c>
    </row>
    <row r="606" spans="1:14" s="181" customFormat="1" ht="12.75">
      <c r="A606" s="156">
        <v>85</v>
      </c>
      <c r="B606" s="212"/>
      <c r="C606" s="201" t="str">
        <f>'ENTRY LIST 2'!C300</f>
        <v>A</v>
      </c>
      <c r="D606" s="201" t="str">
        <f>'ENTRY LIST 2'!D300</f>
        <v>JUNIOR</v>
      </c>
      <c r="E606" s="201">
        <f>'ENTRY LIST 2'!E300</f>
        <v>0</v>
      </c>
      <c r="F606" s="201">
        <f>'ENTRY LIST 2'!F300</f>
        <v>0</v>
      </c>
      <c r="G606" s="201">
        <f>'ENTRY LIST 2'!G300</f>
        <v>0</v>
      </c>
      <c r="H606" s="201">
        <f>'ENTRY LIST 2'!H300</f>
        <v>0</v>
      </c>
      <c r="I606" s="201">
        <f>'ENTRY LIST 2'!I300</f>
        <v>0</v>
      </c>
      <c r="J606" s="201">
        <f>'ENTRY LIST 2'!J300</f>
        <v>0</v>
      </c>
      <c r="K606" s="213"/>
      <c r="L606" s="213"/>
      <c r="M606" s="213"/>
      <c r="N606" s="214">
        <f t="shared" si="20"/>
        <v>0</v>
      </c>
    </row>
    <row r="607" spans="1:14" s="181" customFormat="1" ht="12.75">
      <c r="A607" s="156">
        <v>86</v>
      </c>
      <c r="B607" s="212"/>
      <c r="C607" s="201" t="str">
        <f>'ENTRY LIST 2'!C301</f>
        <v>A</v>
      </c>
      <c r="D607" s="201" t="str">
        <f>'ENTRY LIST 2'!D301</f>
        <v>JUNIOR</v>
      </c>
      <c r="E607" s="201">
        <f>'ENTRY LIST 2'!E301</f>
        <v>0</v>
      </c>
      <c r="F607" s="201">
        <f>'ENTRY LIST 2'!F301</f>
        <v>0</v>
      </c>
      <c r="G607" s="201">
        <f>'ENTRY LIST 2'!G301</f>
        <v>0</v>
      </c>
      <c r="H607" s="201">
        <f>'ENTRY LIST 2'!H301</f>
        <v>0</v>
      </c>
      <c r="I607" s="201">
        <f>'ENTRY LIST 2'!I301</f>
        <v>0</v>
      </c>
      <c r="J607" s="201">
        <f>'ENTRY LIST 2'!J301</f>
        <v>0</v>
      </c>
      <c r="K607" s="213"/>
      <c r="L607" s="213"/>
      <c r="M607" s="213"/>
      <c r="N607" s="214">
        <f t="shared" si="20"/>
        <v>0</v>
      </c>
    </row>
    <row r="608" spans="1:14" s="181" customFormat="1" ht="12.75">
      <c r="A608" s="156">
        <v>87</v>
      </c>
      <c r="B608" s="212"/>
      <c r="C608" s="201" t="str">
        <f>'ENTRY LIST 2'!C302</f>
        <v>A</v>
      </c>
      <c r="D608" s="201" t="str">
        <f>'ENTRY LIST 2'!D302</f>
        <v>JUNIOR</v>
      </c>
      <c r="E608" s="201">
        <f>'ENTRY LIST 2'!E302</f>
        <v>0</v>
      </c>
      <c r="F608" s="201">
        <f>'ENTRY LIST 2'!F302</f>
        <v>0</v>
      </c>
      <c r="G608" s="201">
        <f>'ENTRY LIST 2'!G302</f>
        <v>0</v>
      </c>
      <c r="H608" s="201">
        <f>'ENTRY LIST 2'!H302</f>
        <v>0</v>
      </c>
      <c r="I608" s="201">
        <f>'ENTRY LIST 2'!I302</f>
        <v>0</v>
      </c>
      <c r="J608" s="201">
        <f>'ENTRY LIST 2'!J302</f>
        <v>0</v>
      </c>
      <c r="K608" s="213"/>
      <c r="L608" s="213"/>
      <c r="M608" s="213"/>
      <c r="N608" s="214">
        <f t="shared" si="20"/>
        <v>0</v>
      </c>
    </row>
    <row r="609" spans="1:14" s="181" customFormat="1" ht="12.75">
      <c r="A609" s="156">
        <v>88</v>
      </c>
      <c r="B609" s="212"/>
      <c r="C609" s="201" t="str">
        <f>'ENTRY LIST 2'!C303</f>
        <v>A</v>
      </c>
      <c r="D609" s="201" t="str">
        <f>'ENTRY LIST 2'!D303</f>
        <v>JUNIOR</v>
      </c>
      <c r="E609" s="201">
        <f>'ENTRY LIST 2'!E303</f>
        <v>0</v>
      </c>
      <c r="F609" s="201">
        <f>'ENTRY LIST 2'!F303</f>
        <v>0</v>
      </c>
      <c r="G609" s="201">
        <f>'ENTRY LIST 2'!G303</f>
        <v>0</v>
      </c>
      <c r="H609" s="201">
        <f>'ENTRY LIST 2'!H303</f>
        <v>0</v>
      </c>
      <c r="I609" s="201">
        <f>'ENTRY LIST 2'!I303</f>
        <v>0</v>
      </c>
      <c r="J609" s="201">
        <f>'ENTRY LIST 2'!J303</f>
        <v>0</v>
      </c>
      <c r="K609" s="213"/>
      <c r="L609" s="213"/>
      <c r="M609" s="213"/>
      <c r="N609" s="214">
        <f t="shared" si="20"/>
        <v>0</v>
      </c>
    </row>
    <row r="610" spans="1:14" s="181" customFormat="1" ht="12.75">
      <c r="A610" s="156">
        <v>89</v>
      </c>
      <c r="B610" s="212"/>
      <c r="C610" s="201" t="str">
        <f>'ENTRY LIST 2'!C304</f>
        <v>A</v>
      </c>
      <c r="D610" s="201" t="str">
        <f>'ENTRY LIST 2'!D304</f>
        <v>JUNIOR</v>
      </c>
      <c r="E610" s="201">
        <f>'ENTRY LIST 2'!E304</f>
        <v>0</v>
      </c>
      <c r="F610" s="201">
        <f>'ENTRY LIST 2'!F304</f>
        <v>0</v>
      </c>
      <c r="G610" s="201">
        <f>'ENTRY LIST 2'!G304</f>
        <v>0</v>
      </c>
      <c r="H610" s="201">
        <f>'ENTRY LIST 2'!H304</f>
        <v>0</v>
      </c>
      <c r="I610" s="201">
        <f>'ENTRY LIST 2'!I304</f>
        <v>0</v>
      </c>
      <c r="J610" s="201">
        <f>'ENTRY LIST 2'!J304</f>
        <v>0</v>
      </c>
      <c r="K610" s="213"/>
      <c r="L610" s="213"/>
      <c r="M610" s="213"/>
      <c r="N610" s="214">
        <f t="shared" si="20"/>
        <v>0</v>
      </c>
    </row>
    <row r="611" spans="1:14" s="181" customFormat="1" ht="12.75">
      <c r="A611" s="156">
        <v>90</v>
      </c>
      <c r="B611" s="212"/>
      <c r="C611" s="201" t="str">
        <f>'ENTRY LIST 2'!C305</f>
        <v>A</v>
      </c>
      <c r="D611" s="201" t="str">
        <f>'ENTRY LIST 2'!D305</f>
        <v>JUNIOR</v>
      </c>
      <c r="E611" s="201">
        <f>'ENTRY LIST 2'!E305</f>
        <v>0</v>
      </c>
      <c r="F611" s="201">
        <f>'ENTRY LIST 2'!F305</f>
        <v>0</v>
      </c>
      <c r="G611" s="201">
        <f>'ENTRY LIST 2'!G305</f>
        <v>0</v>
      </c>
      <c r="H611" s="201">
        <f>'ENTRY LIST 2'!H305</f>
        <v>0</v>
      </c>
      <c r="I611" s="201">
        <f>'ENTRY LIST 2'!I305</f>
        <v>0</v>
      </c>
      <c r="J611" s="201">
        <f>'ENTRY LIST 2'!J305</f>
        <v>0</v>
      </c>
      <c r="K611" s="213"/>
      <c r="L611" s="213"/>
      <c r="M611" s="213"/>
      <c r="N611" s="214">
        <f t="shared" si="20"/>
        <v>0</v>
      </c>
    </row>
    <row r="612" spans="1:14" s="181" customFormat="1" ht="12.75">
      <c r="A612" s="156">
        <v>91</v>
      </c>
      <c r="B612" s="212"/>
      <c r="C612" s="201" t="str">
        <f>'ENTRY LIST 2'!C306</f>
        <v>A</v>
      </c>
      <c r="D612" s="201" t="str">
        <f>'ENTRY LIST 2'!D306</f>
        <v>JUNIOR</v>
      </c>
      <c r="E612" s="201">
        <f>'ENTRY LIST 2'!E306</f>
        <v>0</v>
      </c>
      <c r="F612" s="201">
        <f>'ENTRY LIST 2'!F306</f>
        <v>0</v>
      </c>
      <c r="G612" s="201">
        <f>'ENTRY LIST 2'!G306</f>
        <v>0</v>
      </c>
      <c r="H612" s="201">
        <f>'ENTRY LIST 2'!H306</f>
        <v>0</v>
      </c>
      <c r="I612" s="201">
        <f>'ENTRY LIST 2'!I306</f>
        <v>0</v>
      </c>
      <c r="J612" s="201">
        <f>'ENTRY LIST 2'!J306</f>
        <v>0</v>
      </c>
      <c r="K612" s="213"/>
      <c r="L612" s="213"/>
      <c r="M612" s="213"/>
      <c r="N612" s="214">
        <f t="shared" si="20"/>
        <v>0</v>
      </c>
    </row>
    <row r="613" spans="1:14" s="181" customFormat="1" ht="12.75">
      <c r="A613" s="156">
        <v>92</v>
      </c>
      <c r="B613" s="212"/>
      <c r="C613" s="201" t="str">
        <f>'ENTRY LIST 2'!C307</f>
        <v>A</v>
      </c>
      <c r="D613" s="201" t="str">
        <f>'ENTRY LIST 2'!D307</f>
        <v>JUNIOR</v>
      </c>
      <c r="E613" s="201">
        <f>'ENTRY LIST 2'!E307</f>
        <v>0</v>
      </c>
      <c r="F613" s="201">
        <f>'ENTRY LIST 2'!F307</f>
        <v>0</v>
      </c>
      <c r="G613" s="201">
        <f>'ENTRY LIST 2'!G307</f>
        <v>0</v>
      </c>
      <c r="H613" s="201">
        <f>'ENTRY LIST 2'!H307</f>
        <v>0</v>
      </c>
      <c r="I613" s="201">
        <f>'ENTRY LIST 2'!I307</f>
        <v>0</v>
      </c>
      <c r="J613" s="201">
        <f>'ENTRY LIST 2'!J307</f>
        <v>0</v>
      </c>
      <c r="K613" s="213"/>
      <c r="L613" s="213"/>
      <c r="M613" s="213"/>
      <c r="N613" s="214">
        <f t="shared" si="20"/>
        <v>0</v>
      </c>
    </row>
    <row r="614" spans="1:14" s="181" customFormat="1" ht="12.75">
      <c r="A614" s="156">
        <v>93</v>
      </c>
      <c r="B614" s="212"/>
      <c r="C614" s="201" t="str">
        <f>'ENTRY LIST 2'!C308</f>
        <v>A</v>
      </c>
      <c r="D614" s="201" t="str">
        <f>'ENTRY LIST 2'!D308</f>
        <v>JUNIOR</v>
      </c>
      <c r="E614" s="201">
        <f>'ENTRY LIST 2'!E308</f>
        <v>0</v>
      </c>
      <c r="F614" s="201">
        <f>'ENTRY LIST 2'!F308</f>
        <v>0</v>
      </c>
      <c r="G614" s="201">
        <f>'ENTRY LIST 2'!G308</f>
        <v>0</v>
      </c>
      <c r="H614" s="201">
        <f>'ENTRY LIST 2'!H308</f>
        <v>0</v>
      </c>
      <c r="I614" s="201">
        <f>'ENTRY LIST 2'!I308</f>
        <v>0</v>
      </c>
      <c r="J614" s="201">
        <f>'ENTRY LIST 2'!J308</f>
        <v>0</v>
      </c>
      <c r="K614" s="213"/>
      <c r="L614" s="213"/>
      <c r="M614" s="213"/>
      <c r="N614" s="214">
        <f t="shared" si="20"/>
        <v>0</v>
      </c>
    </row>
    <row r="615" spans="1:14" s="181" customFormat="1" ht="12.75">
      <c r="A615" s="156">
        <v>94</v>
      </c>
      <c r="B615" s="212"/>
      <c r="C615" s="201" t="str">
        <f>'ENTRY LIST 2'!C309</f>
        <v>A</v>
      </c>
      <c r="D615" s="201" t="str">
        <f>'ENTRY LIST 2'!D309</f>
        <v>JUNIOR</v>
      </c>
      <c r="E615" s="201">
        <f>'ENTRY LIST 2'!E309</f>
        <v>0</v>
      </c>
      <c r="F615" s="201">
        <f>'ENTRY LIST 2'!F309</f>
        <v>0</v>
      </c>
      <c r="G615" s="201">
        <f>'ENTRY LIST 2'!G309</f>
        <v>0</v>
      </c>
      <c r="H615" s="201">
        <f>'ENTRY LIST 2'!H309</f>
        <v>0</v>
      </c>
      <c r="I615" s="201">
        <f>'ENTRY LIST 2'!I309</f>
        <v>0</v>
      </c>
      <c r="J615" s="201">
        <f>'ENTRY LIST 2'!J309</f>
        <v>0</v>
      </c>
      <c r="K615" s="213"/>
      <c r="L615" s="213"/>
      <c r="M615" s="213"/>
      <c r="N615" s="214">
        <f t="shared" si="20"/>
        <v>0</v>
      </c>
    </row>
    <row r="616" spans="1:14" s="181" customFormat="1" ht="12.75">
      <c r="A616" s="156">
        <v>95</v>
      </c>
      <c r="B616" s="212"/>
      <c r="C616" s="201" t="str">
        <f>'ENTRY LIST 2'!C310</f>
        <v>A</v>
      </c>
      <c r="D616" s="201" t="str">
        <f>'ENTRY LIST 2'!D310</f>
        <v>JUNIOR</v>
      </c>
      <c r="E616" s="201">
        <f>'ENTRY LIST 2'!E310</f>
        <v>0</v>
      </c>
      <c r="F616" s="201">
        <f>'ENTRY LIST 2'!F310</f>
        <v>0</v>
      </c>
      <c r="G616" s="201">
        <f>'ENTRY LIST 2'!G310</f>
        <v>0</v>
      </c>
      <c r="H616" s="201">
        <f>'ENTRY LIST 2'!H310</f>
        <v>0</v>
      </c>
      <c r="I616" s="201">
        <f>'ENTRY LIST 2'!I310</f>
        <v>0</v>
      </c>
      <c r="J616" s="201">
        <f>'ENTRY LIST 2'!J310</f>
        <v>0</v>
      </c>
      <c r="K616" s="213"/>
      <c r="L616" s="213"/>
      <c r="M616" s="213"/>
      <c r="N616" s="214">
        <f t="shared" si="20"/>
        <v>0</v>
      </c>
    </row>
    <row r="617" spans="1:14" s="181" customFormat="1" ht="12.75">
      <c r="A617" s="156">
        <v>96</v>
      </c>
      <c r="B617" s="212"/>
      <c r="C617" s="201" t="str">
        <f>'ENTRY LIST 2'!C311</f>
        <v>A</v>
      </c>
      <c r="D617" s="201" t="str">
        <f>'ENTRY LIST 2'!D311</f>
        <v>JUNIOR</v>
      </c>
      <c r="E617" s="201">
        <f>'ENTRY LIST 2'!E311</f>
        <v>0</v>
      </c>
      <c r="F617" s="201">
        <f>'ENTRY LIST 2'!F311</f>
        <v>0</v>
      </c>
      <c r="G617" s="201">
        <f>'ENTRY LIST 2'!G311</f>
        <v>0</v>
      </c>
      <c r="H617" s="201">
        <f>'ENTRY LIST 2'!H311</f>
        <v>0</v>
      </c>
      <c r="I617" s="201">
        <f>'ENTRY LIST 2'!I311</f>
        <v>0</v>
      </c>
      <c r="J617" s="201">
        <f>'ENTRY LIST 2'!J311</f>
        <v>0</v>
      </c>
      <c r="K617" s="213"/>
      <c r="L617" s="213"/>
      <c r="M617" s="213"/>
      <c r="N617" s="214">
        <f t="shared" si="20"/>
        <v>0</v>
      </c>
    </row>
    <row r="618" spans="1:14" s="181" customFormat="1" ht="12.75">
      <c r="A618" s="156">
        <v>97</v>
      </c>
      <c r="B618" s="212"/>
      <c r="C618" s="201" t="str">
        <f>'ENTRY LIST 2'!C312</f>
        <v>A</v>
      </c>
      <c r="D618" s="201" t="str">
        <f>'ENTRY LIST 2'!D312</f>
        <v>JUNIOR</v>
      </c>
      <c r="E618" s="201">
        <f>'ENTRY LIST 2'!E312</f>
        <v>0</v>
      </c>
      <c r="F618" s="201">
        <f>'ENTRY LIST 2'!F312</f>
        <v>0</v>
      </c>
      <c r="G618" s="201">
        <f>'ENTRY LIST 2'!G312</f>
        <v>0</v>
      </c>
      <c r="H618" s="201">
        <f>'ENTRY LIST 2'!H312</f>
        <v>0</v>
      </c>
      <c r="I618" s="201">
        <f>'ENTRY LIST 2'!I312</f>
        <v>0</v>
      </c>
      <c r="J618" s="201">
        <f>'ENTRY LIST 2'!J312</f>
        <v>0</v>
      </c>
      <c r="K618" s="213"/>
      <c r="L618" s="213"/>
      <c r="M618" s="213"/>
      <c r="N618" s="214">
        <f>SUM(K618:M618)</f>
        <v>0</v>
      </c>
    </row>
    <row r="619" spans="1:14" s="181" customFormat="1" ht="12.75">
      <c r="A619" s="156">
        <v>98</v>
      </c>
      <c r="B619" s="212"/>
      <c r="C619" s="201" t="str">
        <f>'ENTRY LIST 2'!C313</f>
        <v>A</v>
      </c>
      <c r="D619" s="201" t="str">
        <f>'ENTRY LIST 2'!D313</f>
        <v>JUNIOR</v>
      </c>
      <c r="E619" s="201">
        <f>'ENTRY LIST 2'!E313</f>
        <v>0</v>
      </c>
      <c r="F619" s="201">
        <f>'ENTRY LIST 2'!F313</f>
        <v>0</v>
      </c>
      <c r="G619" s="201">
        <f>'ENTRY LIST 2'!G313</f>
        <v>0</v>
      </c>
      <c r="H619" s="201">
        <f>'ENTRY LIST 2'!H313</f>
        <v>0</v>
      </c>
      <c r="I619" s="201">
        <f>'ENTRY LIST 2'!I313</f>
        <v>0</v>
      </c>
      <c r="J619" s="201">
        <f>'ENTRY LIST 2'!J313</f>
        <v>0</v>
      </c>
      <c r="K619" s="213"/>
      <c r="L619" s="213"/>
      <c r="M619" s="213"/>
      <c r="N619" s="214">
        <f>SUM(K619:M619)</f>
        <v>0</v>
      </c>
    </row>
    <row r="620" spans="1:14" s="181" customFormat="1" ht="12.75">
      <c r="A620" s="156">
        <v>99</v>
      </c>
      <c r="B620" s="212"/>
      <c r="C620" s="201" t="str">
        <f>'ENTRY LIST 2'!C314</f>
        <v>A</v>
      </c>
      <c r="D620" s="201" t="str">
        <f>'ENTRY LIST 2'!D314</f>
        <v>JUNIOR</v>
      </c>
      <c r="E620" s="201">
        <f>'ENTRY LIST 2'!E314</f>
        <v>0</v>
      </c>
      <c r="F620" s="201">
        <f>'ENTRY LIST 2'!F314</f>
        <v>0</v>
      </c>
      <c r="G620" s="201">
        <f>'ENTRY LIST 2'!G314</f>
        <v>0</v>
      </c>
      <c r="H620" s="201">
        <f>'ENTRY LIST 2'!H314</f>
        <v>0</v>
      </c>
      <c r="I620" s="201">
        <f>'ENTRY LIST 2'!I314</f>
        <v>0</v>
      </c>
      <c r="J620" s="201">
        <f>'ENTRY LIST 2'!J314</f>
        <v>0</v>
      </c>
      <c r="K620" s="213"/>
      <c r="L620" s="213"/>
      <c r="M620" s="213"/>
      <c r="N620" s="214">
        <f>SUM(K620:M620)</f>
        <v>0</v>
      </c>
    </row>
    <row r="621" spans="1:14" s="181" customFormat="1" ht="12.75">
      <c r="A621" s="156">
        <v>100</v>
      </c>
      <c r="B621" s="212"/>
      <c r="C621" s="201" t="str">
        <f>'ENTRY LIST 2'!C315</f>
        <v>A</v>
      </c>
      <c r="D621" s="201" t="str">
        <f>'ENTRY LIST 2'!D315</f>
        <v>JUNIOR</v>
      </c>
      <c r="E621" s="201">
        <f>'ENTRY LIST 2'!E315</f>
        <v>0</v>
      </c>
      <c r="F621" s="201">
        <f>'ENTRY LIST 2'!F315</f>
        <v>0</v>
      </c>
      <c r="G621" s="201">
        <f>'ENTRY LIST 2'!G315</f>
        <v>0</v>
      </c>
      <c r="H621" s="201">
        <f>'ENTRY LIST 2'!H315</f>
        <v>0</v>
      </c>
      <c r="I621" s="201">
        <f>'ENTRY LIST 2'!I315</f>
        <v>0</v>
      </c>
      <c r="J621" s="201">
        <f>'ENTRY LIST 2'!J315</f>
        <v>0</v>
      </c>
      <c r="K621" s="213"/>
      <c r="L621" s="213"/>
      <c r="M621" s="213"/>
      <c r="N621" s="214">
        <f>SUM(K621:M621)</f>
        <v>0</v>
      </c>
    </row>
    <row r="622" spans="1:14" s="182" customFormat="1" ht="12.75">
      <c r="A622" s="155"/>
      <c r="B622" s="242"/>
      <c r="C622" s="243"/>
      <c r="D622" s="243"/>
      <c r="E622" s="243"/>
      <c r="F622" s="243"/>
      <c r="G622" s="243"/>
      <c r="H622" s="243"/>
      <c r="I622" s="243"/>
      <c r="J622" s="243"/>
      <c r="K622" s="244"/>
      <c r="L622" s="244"/>
      <c r="M622" s="244"/>
      <c r="N622" s="245"/>
    </row>
    <row r="623" spans="1:14" s="181" customFormat="1" ht="12.75">
      <c r="A623" s="156">
        <v>1</v>
      </c>
      <c r="B623" s="212"/>
      <c r="C623" s="201" t="str">
        <f>'ENTRY LIST 2'!C318</f>
        <v>A</v>
      </c>
      <c r="D623" s="201" t="str">
        <f>'ENTRY LIST 2'!D318</f>
        <v>SENIOR</v>
      </c>
      <c r="E623" s="201" t="str">
        <f>'ENTRY LIST 2'!E318</f>
        <v>FERNANDEZ HOURDIN</v>
      </c>
      <c r="F623" s="201" t="str">
        <f>'ENTRY LIST 2'!F318</f>
        <v>Yann</v>
      </c>
      <c r="G623" s="201" t="str">
        <f>'ENTRY LIST 2'!G318</f>
        <v>ANDORRA</v>
      </c>
      <c r="H623" s="201">
        <f>'ENTRY LIST 2'!H318</f>
        <v>1992</v>
      </c>
      <c r="I623" s="201" t="str">
        <f>'ENTRY LIST 2'!I318</f>
        <v>376-00002</v>
      </c>
      <c r="J623" s="201" t="str">
        <f>'ENTRY LIST 2'!J318</f>
        <v>tms/20"</v>
      </c>
      <c r="K623" s="213"/>
      <c r="L623" s="213"/>
      <c r="M623" s="213"/>
      <c r="N623" s="214"/>
    </row>
    <row r="624" spans="1:14" s="181" customFormat="1" ht="12.75">
      <c r="A624" s="156">
        <v>2</v>
      </c>
      <c r="B624" s="212"/>
      <c r="C624" s="201" t="str">
        <f>'ENTRY LIST 2'!C319</f>
        <v>A</v>
      </c>
      <c r="D624" s="201" t="str">
        <f>'ENTRY LIST 2'!D319</f>
        <v>SENIOR</v>
      </c>
      <c r="E624" s="201" t="str">
        <f>'ENTRY LIST 2'!E319</f>
        <v>MEDRANO RODRIGO</v>
      </c>
      <c r="F624" s="201" t="str">
        <f>'ENTRY LIST 2'!F319</f>
        <v>Xus</v>
      </c>
      <c r="G624" s="201" t="str">
        <f>'ENTRY LIST 2'!G319</f>
        <v>ANDORRA</v>
      </c>
      <c r="H624" s="201">
        <f>'ENTRY LIST 2'!H319</f>
        <v>1991</v>
      </c>
      <c r="I624" s="201" t="str">
        <f>'ENTRY LIST 2'!I319</f>
        <v>376-00003</v>
      </c>
      <c r="J624" s="201" t="str">
        <f>'ENTRY LIST 2'!J319</f>
        <v>Monty/26"</v>
      </c>
      <c r="K624" s="213"/>
      <c r="L624" s="213"/>
      <c r="M624" s="213"/>
      <c r="N624" s="214">
        <f aca="true" t="shared" si="21" ref="N624:N655">SUM(K624:M624)</f>
        <v>0</v>
      </c>
    </row>
    <row r="625" spans="1:14" s="181" customFormat="1" ht="12.75">
      <c r="A625" s="156">
        <v>3</v>
      </c>
      <c r="B625" s="212"/>
      <c r="C625" s="201" t="str">
        <f>'ENTRY LIST 2'!C320</f>
        <v>A</v>
      </c>
      <c r="D625" s="201" t="str">
        <f>'ENTRY LIST 2'!D320</f>
        <v>SENIOR</v>
      </c>
      <c r="E625" s="201" t="str">
        <f>'ENTRY LIST 2'!E320</f>
        <v>MAXIME</v>
      </c>
      <c r="F625" s="201" t="str">
        <f>'ENTRY LIST 2'!F320</f>
        <v>Timellini</v>
      </c>
      <c r="G625" s="201" t="str">
        <f>'ENTRY LIST 2'!G320</f>
        <v>BELGIUM</v>
      </c>
      <c r="H625" s="201">
        <f>'ENTRY LIST 2'!H320</f>
        <v>1986</v>
      </c>
      <c r="I625" s="201" t="str">
        <f>'ENTRY LIST 2'!I320</f>
        <v>032-08037</v>
      </c>
      <c r="J625" s="201" t="str">
        <f>'ENTRY LIST 2'!J320</f>
        <v>Koxx/26"</v>
      </c>
      <c r="K625" s="213"/>
      <c r="L625" s="213"/>
      <c r="M625" s="213"/>
      <c r="N625" s="214">
        <f t="shared" si="21"/>
        <v>0</v>
      </c>
    </row>
    <row r="626" spans="1:14" s="181" customFormat="1" ht="12.75">
      <c r="A626" s="156">
        <v>4</v>
      </c>
      <c r="B626" s="212"/>
      <c r="C626" s="201" t="str">
        <f>'ENTRY LIST 2'!C321</f>
        <v>A</v>
      </c>
      <c r="D626" s="201" t="str">
        <f>'ENTRY LIST 2'!D321</f>
        <v>SENIOR</v>
      </c>
      <c r="E626" s="201" t="str">
        <f>'ENTRY LIST 2'!E321</f>
        <v>RODRIGUE</v>
      </c>
      <c r="F626" s="201" t="str">
        <f>'ENTRY LIST 2'!F321</f>
        <v>Timellini</v>
      </c>
      <c r="G626" s="201" t="str">
        <f>'ENTRY LIST 2'!G321</f>
        <v>BELGIUM</v>
      </c>
      <c r="H626" s="201">
        <f>'ENTRY LIST 2'!H321</f>
        <v>1991</v>
      </c>
      <c r="I626" s="201" t="str">
        <f>'ENTRY LIST 2'!I321</f>
        <v>032-08038</v>
      </c>
      <c r="J626" s="201" t="str">
        <f>'ENTRY LIST 2'!J321</f>
        <v>Koxx/26"</v>
      </c>
      <c r="K626" s="213"/>
      <c r="L626" s="213"/>
      <c r="M626" s="213"/>
      <c r="N626" s="214">
        <f t="shared" si="21"/>
        <v>0</v>
      </c>
    </row>
    <row r="627" spans="1:14" s="181" customFormat="1" ht="12.75">
      <c r="A627" s="156">
        <v>5</v>
      </c>
      <c r="B627" s="212"/>
      <c r="C627" s="201" t="str">
        <f>'ENTRY LIST 2'!C322</f>
        <v>A</v>
      </c>
      <c r="D627" s="201" t="str">
        <f>'ENTRY LIST 2'!D322</f>
        <v>SENIOR</v>
      </c>
      <c r="E627" s="201" t="str">
        <f>'ENTRY LIST 2'!E322</f>
        <v>GIL</v>
      </c>
      <c r="F627" s="201" t="str">
        <f>'ENTRY LIST 2'!F322</f>
        <v>Alkema</v>
      </c>
      <c r="G627" s="201" t="str">
        <f>'ENTRY LIST 2'!G322</f>
        <v>BELGIUM</v>
      </c>
      <c r="H627" s="201">
        <f>'ENTRY LIST 2'!H322</f>
        <v>1991</v>
      </c>
      <c r="I627" s="201" t="str">
        <f>'ENTRY LIST 2'!I322</f>
        <v>032-08039</v>
      </c>
      <c r="J627" s="201" t="str">
        <f>'ENTRY LIST 2'!J322</f>
        <v>Koxx/26"</v>
      </c>
      <c r="K627" s="213"/>
      <c r="L627" s="213"/>
      <c r="M627" s="213"/>
      <c r="N627" s="214">
        <f t="shared" si="21"/>
        <v>0</v>
      </c>
    </row>
    <row r="628" spans="1:14" s="181" customFormat="1" ht="12.75">
      <c r="A628" s="156">
        <v>6</v>
      </c>
      <c r="B628" s="212"/>
      <c r="C628" s="201" t="str">
        <f>'ENTRY LIST 2'!C323</f>
        <v>A</v>
      </c>
      <c r="D628" s="201" t="str">
        <f>'ENTRY LIST 2'!D323</f>
        <v>SENIOR</v>
      </c>
      <c r="E628" s="201" t="str">
        <f>'ENTRY LIST 2'!E323</f>
        <v>ESCUDERO CARRERA</v>
      </c>
      <c r="F628" s="201" t="str">
        <f>'ENTRY LIST 2'!F323</f>
        <v>Ferran</v>
      </c>
      <c r="G628" s="201" t="str">
        <f>'ENTRY LIST 2'!G323</f>
        <v>CATALONIA</v>
      </c>
      <c r="H628" s="201">
        <f>'ENTRY LIST 2'!H323</f>
        <v>1988</v>
      </c>
      <c r="I628" s="201" t="str">
        <f>'ENTRY LIST 2'!I323</f>
        <v>034-08411</v>
      </c>
      <c r="J628" s="201" t="str">
        <f>'ENTRY LIST 2'!J323</f>
        <v>Rockman/20"</v>
      </c>
      <c r="K628" s="213"/>
      <c r="L628" s="213"/>
      <c r="M628" s="213"/>
      <c r="N628" s="214">
        <f t="shared" si="21"/>
        <v>0</v>
      </c>
    </row>
    <row r="629" spans="1:14" s="181" customFormat="1" ht="12.75">
      <c r="A629" s="156">
        <v>7</v>
      </c>
      <c r="B629" s="212"/>
      <c r="C629" s="201" t="str">
        <f>'ENTRY LIST 2'!C324</f>
        <v>A</v>
      </c>
      <c r="D629" s="201" t="str">
        <f>'ENTRY LIST 2'!D324</f>
        <v>SENIOR</v>
      </c>
      <c r="E629" s="201" t="str">
        <f>'ENTRY LIST 2'!E324</f>
        <v>TIBAU ROURA</v>
      </c>
      <c r="F629" s="201" t="str">
        <f>'ENTRY LIST 2'!F324</f>
        <v>Rafael</v>
      </c>
      <c r="G629" s="201" t="str">
        <f>'ENTRY LIST 2'!G324</f>
        <v>CATALONIA</v>
      </c>
      <c r="H629" s="201">
        <f>'ENTRY LIST 2'!H324</f>
        <v>1992</v>
      </c>
      <c r="I629" s="201" t="str">
        <f>'ENTRY LIST 2'!I324</f>
        <v>034-08483</v>
      </c>
      <c r="J629" s="201" t="str">
        <f>'ENTRY LIST 2'!J324</f>
        <v>Monty/26"</v>
      </c>
      <c r="K629" s="213"/>
      <c r="L629" s="213"/>
      <c r="M629" s="213"/>
      <c r="N629" s="214">
        <f t="shared" si="21"/>
        <v>0</v>
      </c>
    </row>
    <row r="630" spans="1:14" s="181" customFormat="1" ht="12.75">
      <c r="A630" s="156">
        <v>8</v>
      </c>
      <c r="B630" s="212"/>
      <c r="C630" s="201" t="str">
        <f>'ENTRY LIST 2'!C325</f>
        <v>A</v>
      </c>
      <c r="D630" s="201" t="str">
        <f>'ENTRY LIST 2'!D325</f>
        <v>SENIOR</v>
      </c>
      <c r="E630" s="201" t="str">
        <f>'ENTRY LIST 2'!E325</f>
        <v>FIGUERAS VINAS</v>
      </c>
      <c r="F630" s="201" t="str">
        <f>'ENTRY LIST 2'!F325</f>
        <v>Juan </v>
      </c>
      <c r="G630" s="201" t="str">
        <f>'ENTRY LIST 2'!G325</f>
        <v>CATALONIA</v>
      </c>
      <c r="H630" s="201">
        <f>'ENTRY LIST 2'!H325</f>
        <v>1991</v>
      </c>
      <c r="I630" s="201" t="str">
        <f>'ENTRY LIST 2'!I325</f>
        <v>034-08501</v>
      </c>
      <c r="J630" s="201" t="str">
        <f>'ENTRY LIST 2'!J325</f>
        <v>Monty/26"</v>
      </c>
      <c r="K630" s="213"/>
      <c r="L630" s="213"/>
      <c r="M630" s="213"/>
      <c r="N630" s="214">
        <f t="shared" si="21"/>
        <v>0</v>
      </c>
    </row>
    <row r="631" spans="1:14" s="181" customFormat="1" ht="12.75">
      <c r="A631" s="156">
        <v>9</v>
      </c>
      <c r="B631" s="212"/>
      <c r="C631" s="201" t="str">
        <f>'ENTRY LIST 2'!C326</f>
        <v>A</v>
      </c>
      <c r="D631" s="201" t="str">
        <f>'ENTRY LIST 2'!D326</f>
        <v>SENIOR</v>
      </c>
      <c r="E631" s="201" t="str">
        <f>'ENTRY LIST 2'!E326</f>
        <v>GRANOLLERS RELATS</v>
      </c>
      <c r="F631" s="201" t="str">
        <f>'ENTRY LIST 2'!F326</f>
        <v>Ferran </v>
      </c>
      <c r="G631" s="201" t="str">
        <f>'ENTRY LIST 2'!G326</f>
        <v>CATALONIA</v>
      </c>
      <c r="H631" s="201">
        <f>'ENTRY LIST 2'!H326</f>
        <v>1992</v>
      </c>
      <c r="I631" s="201" t="str">
        <f>'ENTRY LIST 2'!I326</f>
        <v>034-08366</v>
      </c>
      <c r="J631" s="201" t="str">
        <f>'ENTRY LIST 2'!J326</f>
        <v>Monty/20"</v>
      </c>
      <c r="K631" s="213"/>
      <c r="L631" s="213"/>
      <c r="M631" s="213"/>
      <c r="N631" s="214">
        <f t="shared" si="21"/>
        <v>0</v>
      </c>
    </row>
    <row r="632" spans="1:14" s="181" customFormat="1" ht="12.75">
      <c r="A632" s="156">
        <v>10</v>
      </c>
      <c r="B632" s="212"/>
      <c r="C632" s="201" t="str">
        <f>'ENTRY LIST 2'!C327</f>
        <v>A</v>
      </c>
      <c r="D632" s="201" t="str">
        <f>'ENTRY LIST 2'!D327</f>
        <v>SENIOR</v>
      </c>
      <c r="E632" s="201" t="str">
        <f>'ENTRY LIST 2'!E327</f>
        <v>TORT MARCET</v>
      </c>
      <c r="F632" s="201" t="str">
        <f>'ENTRY LIST 2'!F327</f>
        <v>Jaume</v>
      </c>
      <c r="G632" s="201" t="str">
        <f>'ENTRY LIST 2'!G327</f>
        <v>CATALONIA</v>
      </c>
      <c r="H632" s="201">
        <f>'ENTRY LIST 2'!H327</f>
        <v>1991</v>
      </c>
      <c r="I632" s="201" t="str">
        <f>'ENTRY LIST 2'!I327</f>
        <v>034-08287</v>
      </c>
      <c r="J632" s="201" t="str">
        <f>'ENTRY LIST 2'!J327</f>
        <v>Monty/20"</v>
      </c>
      <c r="K632" s="213"/>
      <c r="L632" s="213"/>
      <c r="M632" s="213"/>
      <c r="N632" s="214">
        <f t="shared" si="21"/>
        <v>0</v>
      </c>
    </row>
    <row r="633" spans="1:14" s="181" customFormat="1" ht="12.75">
      <c r="A633" s="156">
        <v>11</v>
      </c>
      <c r="B633" s="212"/>
      <c r="C633" s="201" t="str">
        <f>'ENTRY LIST 2'!C328</f>
        <v>A</v>
      </c>
      <c r="D633" s="201" t="str">
        <f>'ENTRY LIST 2'!D328</f>
        <v>SENIOR</v>
      </c>
      <c r="E633" s="201" t="str">
        <f>'ENTRY LIST 2'!E328</f>
        <v>GOMEZ LUIS</v>
      </c>
      <c r="F633" s="201" t="str">
        <f>'ENTRY LIST 2'!F328</f>
        <v>Daniel</v>
      </c>
      <c r="G633" s="201" t="str">
        <f>'ENTRY LIST 2'!G328</f>
        <v>CATALONIA</v>
      </c>
      <c r="H633" s="201">
        <f>'ENTRY LIST 2'!H328</f>
        <v>1684</v>
      </c>
      <c r="I633" s="201" t="str">
        <f>'ENTRY LIST 2'!I328</f>
        <v>034-08253</v>
      </c>
      <c r="J633" s="201" t="str">
        <f>'ENTRY LIST 2'!J328</f>
        <v>Monty/20"</v>
      </c>
      <c r="K633" s="213"/>
      <c r="L633" s="213"/>
      <c r="M633" s="213"/>
      <c r="N633" s="214">
        <f t="shared" si="21"/>
        <v>0</v>
      </c>
    </row>
    <row r="634" spans="1:14" s="181" customFormat="1" ht="12.75">
      <c r="A634" s="156">
        <v>12</v>
      </c>
      <c r="B634" s="212"/>
      <c r="C634" s="201" t="str">
        <f>'ENTRY LIST 2'!C329</f>
        <v>A</v>
      </c>
      <c r="D634" s="201" t="str">
        <f>'ENTRY LIST 2'!D329</f>
        <v>SENIOR</v>
      </c>
      <c r="E634" s="201" t="str">
        <f>'ENTRY LIST 2'!E329</f>
        <v>LOPEZ MORENO</v>
      </c>
      <c r="F634" s="201" t="str">
        <f>'ENTRY LIST 2'!F329</f>
        <v>Carlos</v>
      </c>
      <c r="G634" s="201" t="str">
        <f>'ENTRY LIST 2'!G329</f>
        <v>CATALONIA</v>
      </c>
      <c r="H634" s="201">
        <f>'ENTRY LIST 2'!H329</f>
        <v>1986</v>
      </c>
      <c r="I634" s="201" t="str">
        <f>'ENTRY LIST 2'!I329</f>
        <v>034-08271</v>
      </c>
      <c r="J634" s="201" t="str">
        <f>'ENTRY LIST 2'!J329</f>
        <v>Monty/20"</v>
      </c>
      <c r="K634" s="213"/>
      <c r="L634" s="213"/>
      <c r="M634" s="213"/>
      <c r="N634" s="214">
        <f t="shared" si="21"/>
        <v>0</v>
      </c>
    </row>
    <row r="635" spans="1:14" s="181" customFormat="1" ht="12.75">
      <c r="A635" s="156">
        <v>13</v>
      </c>
      <c r="B635" s="212"/>
      <c r="C635" s="201" t="str">
        <f>'ENTRY LIST 2'!C330</f>
        <v>A</v>
      </c>
      <c r="D635" s="201" t="str">
        <f>'ENTRY LIST 2'!D330</f>
        <v>SENIOR</v>
      </c>
      <c r="E635" s="201" t="str">
        <f>'ENTRY LIST 2'!E330</f>
        <v>NUNEZ PANERO</v>
      </c>
      <c r="F635" s="201" t="str">
        <f>'ENTRY LIST 2'!F330</f>
        <v>Angel</v>
      </c>
      <c r="G635" s="201" t="str">
        <f>'ENTRY LIST 2'!G330</f>
        <v>CATALONIA</v>
      </c>
      <c r="H635" s="201">
        <f>'ENTRY LIST 2'!H330</f>
        <v>1981</v>
      </c>
      <c r="I635" s="201" t="str">
        <f>'ENTRY LIST 2'!I330</f>
        <v>034-08233</v>
      </c>
      <c r="J635" s="201" t="str">
        <f>'ENTRY LIST 2'!J330</f>
        <v>Echo/24"</v>
      </c>
      <c r="K635" s="213"/>
      <c r="L635" s="213"/>
      <c r="M635" s="213"/>
      <c r="N635" s="214">
        <f t="shared" si="21"/>
        <v>0</v>
      </c>
    </row>
    <row r="636" spans="1:14" s="181" customFormat="1" ht="12.75">
      <c r="A636" s="156">
        <v>14</v>
      </c>
      <c r="B636" s="212"/>
      <c r="C636" s="201" t="str">
        <f>'ENTRY LIST 2'!C331</f>
        <v>A</v>
      </c>
      <c r="D636" s="201" t="str">
        <f>'ENTRY LIST 2'!D331</f>
        <v>SENIOR</v>
      </c>
      <c r="E636" s="201" t="str">
        <f>'ENTRY LIST 2'!E331</f>
        <v>SALVATELLA GALIANA</v>
      </c>
      <c r="F636" s="201" t="str">
        <f>'ENTRY LIST 2'!F331</f>
        <v>Marc</v>
      </c>
      <c r="G636" s="201" t="str">
        <f>'ENTRY LIST 2'!G331</f>
        <v>CATALONIA</v>
      </c>
      <c r="H636" s="201">
        <f>'ENTRY LIST 2'!H331</f>
        <v>1976</v>
      </c>
      <c r="I636" s="201" t="str">
        <f>'ENTRY LIST 2'!I331</f>
        <v>034-43007</v>
      </c>
      <c r="J636" s="201" t="str">
        <f>'ENTRY LIST 2'!J331</f>
        <v>Monty/20"</v>
      </c>
      <c r="K636" s="213"/>
      <c r="L636" s="213"/>
      <c r="M636" s="213"/>
      <c r="N636" s="214">
        <f t="shared" si="21"/>
        <v>0</v>
      </c>
    </row>
    <row r="637" spans="1:14" s="181" customFormat="1" ht="12.75">
      <c r="A637" s="156">
        <v>15</v>
      </c>
      <c r="B637" s="212"/>
      <c r="C637" s="201" t="str">
        <f>'ENTRY LIST 2'!C332</f>
        <v>A</v>
      </c>
      <c r="D637" s="201" t="str">
        <f>'ENTRY LIST 2'!D332</f>
        <v>SENIOR</v>
      </c>
      <c r="E637" s="201" t="str">
        <f>'ENTRY LIST 2'!E332</f>
        <v>MORILLO ALMENDROS</v>
      </c>
      <c r="F637" s="201" t="str">
        <f>'ENTRY LIST 2'!F332</f>
        <v>David</v>
      </c>
      <c r="G637" s="201" t="str">
        <f>'ENTRY LIST 2'!G332</f>
        <v>CATALONIA</v>
      </c>
      <c r="H637" s="201">
        <f>'ENTRY LIST 2'!H332</f>
        <v>1978</v>
      </c>
      <c r="I637" s="201" t="str">
        <f>'ENTRY LIST 2'!I332</f>
        <v>034-08277</v>
      </c>
      <c r="J637" s="201" t="str">
        <f>'ENTRY LIST 2'!J332</f>
        <v>Born/20"</v>
      </c>
      <c r="K637" s="213"/>
      <c r="L637" s="213"/>
      <c r="M637" s="213"/>
      <c r="N637" s="214">
        <f t="shared" si="21"/>
        <v>0</v>
      </c>
    </row>
    <row r="638" spans="1:14" s="181" customFormat="1" ht="12.75">
      <c r="A638" s="156">
        <v>16</v>
      </c>
      <c r="B638" s="212"/>
      <c r="C638" s="201" t="str">
        <f>'ENTRY LIST 2'!C333</f>
        <v>A</v>
      </c>
      <c r="D638" s="201" t="str">
        <f>'ENTRY LIST 2'!D333</f>
        <v>SENIOR</v>
      </c>
      <c r="E638" s="201" t="str">
        <f>'ENTRY LIST 2'!E333</f>
        <v>ZHAO</v>
      </c>
      <c r="F638" s="201" t="str">
        <f>'ENTRY LIST 2'!F333</f>
        <v>Xuan</v>
      </c>
      <c r="G638" s="201" t="str">
        <f>'ENTRY LIST 2'!G333</f>
        <v>CHINA</v>
      </c>
      <c r="H638" s="201">
        <f>'ENTRY LIST 2'!H333</f>
        <v>1991</v>
      </c>
      <c r="I638" s="201" t="str">
        <f>'ENTRY LIST 2'!I333</f>
        <v>086-12001</v>
      </c>
      <c r="J638" s="201" t="str">
        <f>'ENTRY LIST 2'!J333</f>
        <v>Breath/20"</v>
      </c>
      <c r="K638" s="213"/>
      <c r="L638" s="213"/>
      <c r="M638" s="213"/>
      <c r="N638" s="214">
        <f t="shared" si="21"/>
        <v>0</v>
      </c>
    </row>
    <row r="639" spans="1:14" s="181" customFormat="1" ht="12.75">
      <c r="A639" s="156">
        <v>17</v>
      </c>
      <c r="B639" s="212"/>
      <c r="C639" s="201" t="str">
        <f>'ENTRY LIST 2'!C334</f>
        <v>A</v>
      </c>
      <c r="D639" s="201" t="str">
        <f>'ENTRY LIST 2'!D334</f>
        <v>SENIOR</v>
      </c>
      <c r="E639" s="201" t="str">
        <f>'ENTRY LIST 2'!E334</f>
        <v>HUANG</v>
      </c>
      <c r="F639" s="201" t="str">
        <f>'ENTRY LIST 2'!F334</f>
        <v>Wu Yu</v>
      </c>
      <c r="G639" s="201" t="str">
        <f>'ENTRY LIST 2'!G334</f>
        <v>CHINA</v>
      </c>
      <c r="H639" s="201">
        <f>'ENTRY LIST 2'!H334</f>
        <v>1990</v>
      </c>
      <c r="I639" s="201" t="str">
        <f>'ENTRY LIST 2'!I334</f>
        <v>086-12003</v>
      </c>
      <c r="J639" s="201" t="str">
        <f>'ENTRY LIST 2'!J334</f>
        <v>Breath/20"</v>
      </c>
      <c r="K639" s="213"/>
      <c r="L639" s="213"/>
      <c r="M639" s="213"/>
      <c r="N639" s="214">
        <f t="shared" si="21"/>
        <v>0</v>
      </c>
    </row>
    <row r="640" spans="1:14" s="181" customFormat="1" ht="12.75">
      <c r="A640" s="156">
        <v>18</v>
      </c>
      <c r="B640" s="212"/>
      <c r="C640" s="201" t="str">
        <f>'ENTRY LIST 2'!C335</f>
        <v>A</v>
      </c>
      <c r="D640" s="201" t="str">
        <f>'ENTRY LIST 2'!D335</f>
        <v>SENIOR</v>
      </c>
      <c r="E640" s="201" t="str">
        <f>'ENTRY LIST 2'!E335</f>
        <v>BRAMBORA</v>
      </c>
      <c r="F640" s="201" t="str">
        <f>'ENTRY LIST 2'!F335</f>
        <v>Karel</v>
      </c>
      <c r="G640" s="201" t="str">
        <f>'ENTRY LIST 2'!G335</f>
        <v>CZECH</v>
      </c>
      <c r="H640" s="201">
        <f>'ENTRY LIST 2'!H335</f>
        <v>1989</v>
      </c>
      <c r="I640" s="201" t="str">
        <f>'ENTRY LIST 2'!I335</f>
        <v>420-04310</v>
      </c>
      <c r="J640" s="201" t="str">
        <f>'ENTRY LIST 2'!J335</f>
        <v>Monty/20"</v>
      </c>
      <c r="K640" s="213"/>
      <c r="L640" s="213"/>
      <c r="M640" s="213"/>
      <c r="N640" s="214">
        <f t="shared" si="21"/>
        <v>0</v>
      </c>
    </row>
    <row r="641" spans="1:14" s="181" customFormat="1" ht="12.75">
      <c r="A641" s="156">
        <v>19</v>
      </c>
      <c r="B641" s="212"/>
      <c r="C641" s="201" t="str">
        <f>'ENTRY LIST 2'!C336</f>
        <v>A</v>
      </c>
      <c r="D641" s="201" t="str">
        <f>'ENTRY LIST 2'!D336</f>
        <v>SENIOR</v>
      </c>
      <c r="E641" s="201" t="str">
        <f>'ENTRY LIST 2'!E336</f>
        <v>KAKAC</v>
      </c>
      <c r="F641" s="201" t="str">
        <f>'ENTRY LIST 2'!F336</f>
        <v>Martin</v>
      </c>
      <c r="G641" s="201" t="str">
        <f>'ENTRY LIST 2'!G336</f>
        <v>CZECH</v>
      </c>
      <c r="H641" s="201">
        <f>'ENTRY LIST 2'!H336</f>
        <v>1992</v>
      </c>
      <c r="I641" s="201" t="str">
        <f>'ENTRY LIST 2'!I336</f>
        <v>420-08847</v>
      </c>
      <c r="J641" s="201" t="str">
        <f>'ENTRY LIST 2'!J336</f>
        <v>Monty/20"</v>
      </c>
      <c r="K641" s="213"/>
      <c r="L641" s="213"/>
      <c r="M641" s="213"/>
      <c r="N641" s="214">
        <f t="shared" si="21"/>
        <v>0</v>
      </c>
    </row>
    <row r="642" spans="1:14" s="181" customFormat="1" ht="12.75">
      <c r="A642" s="156">
        <v>20</v>
      </c>
      <c r="B642" s="212"/>
      <c r="C642" s="201" t="str">
        <f>'ENTRY LIST 2'!C337</f>
        <v>A</v>
      </c>
      <c r="D642" s="201" t="str">
        <f>'ENTRY LIST 2'!D337</f>
        <v>SENIOR</v>
      </c>
      <c r="E642" s="201" t="str">
        <f>'ENTRY LIST 2'!E337</f>
        <v>MUSIL</v>
      </c>
      <c r="F642" s="201" t="str">
        <f>'ENTRY LIST 2'!F337</f>
        <v>Jan</v>
      </c>
      <c r="G642" s="201" t="str">
        <f>'ENTRY LIST 2'!G337</f>
        <v>CZECH</v>
      </c>
      <c r="H642" s="201">
        <f>'ENTRY LIST 2'!H337</f>
        <v>1993</v>
      </c>
      <c r="I642" s="201" t="str">
        <f>'ENTRY LIST 2'!I337</f>
        <v>420-08391</v>
      </c>
      <c r="J642" s="201" t="str">
        <f>'ENTRY LIST 2'!J337</f>
        <v>Echo/26"</v>
      </c>
      <c r="K642" s="213"/>
      <c r="L642" s="213"/>
      <c r="M642" s="213"/>
      <c r="N642" s="214">
        <f t="shared" si="21"/>
        <v>0</v>
      </c>
    </row>
    <row r="643" spans="1:14" s="181" customFormat="1" ht="12.75">
      <c r="A643" s="156">
        <v>21</v>
      </c>
      <c r="B643" s="212"/>
      <c r="C643" s="201" t="str">
        <f>'ENTRY LIST 2'!C338</f>
        <v>A</v>
      </c>
      <c r="D643" s="201" t="str">
        <f>'ENTRY LIST 2'!D338</f>
        <v>SENIOR</v>
      </c>
      <c r="E643" s="201" t="str">
        <f>'ENTRY LIST 2'!E338</f>
        <v>PROCHAZKA</v>
      </c>
      <c r="F643" s="201" t="str">
        <f>'ENTRY LIST 2'!F338</f>
        <v>Adam</v>
      </c>
      <c r="G643" s="201" t="str">
        <f>'ENTRY LIST 2'!G338</f>
        <v>CZECH</v>
      </c>
      <c r="H643" s="201">
        <f>'ENTRY LIST 2'!H338</f>
        <v>1981</v>
      </c>
      <c r="I643" s="201" t="str">
        <f>'ENTRY LIST 2'!I338</f>
        <v>420-01573</v>
      </c>
      <c r="J643" s="201" t="str">
        <f>'ENTRY LIST 2'!J338</f>
        <v>Koxx/20"</v>
      </c>
      <c r="K643" s="213"/>
      <c r="L643" s="213"/>
      <c r="M643" s="213"/>
      <c r="N643" s="214">
        <f t="shared" si="21"/>
        <v>0</v>
      </c>
    </row>
    <row r="644" spans="1:14" s="181" customFormat="1" ht="12.75">
      <c r="A644" s="156">
        <v>22</v>
      </c>
      <c r="B644" s="212"/>
      <c r="C644" s="201" t="str">
        <f>'ENTRY LIST 2'!C339</f>
        <v>A</v>
      </c>
      <c r="D644" s="201" t="str">
        <f>'ENTRY LIST 2'!D339</f>
        <v>SENIOR</v>
      </c>
      <c r="E644" s="201" t="str">
        <f>'ENTRY LIST 2'!E339</f>
        <v>PROCHAZKA</v>
      </c>
      <c r="F644" s="201" t="str">
        <f>'ENTRY LIST 2'!F339</f>
        <v>Pavel</v>
      </c>
      <c r="G644" s="201" t="str">
        <f>'ENTRY LIST 2'!G339</f>
        <v>CZECH</v>
      </c>
      <c r="H644" s="201">
        <f>'ENTRY LIST 2'!H339</f>
        <v>1983</v>
      </c>
      <c r="I644" s="201" t="str">
        <f>'ENTRY LIST 2'!I339</f>
        <v>420-01570</v>
      </c>
      <c r="J644" s="201" t="str">
        <f>'ENTRY LIST 2'!J339</f>
        <v>Koxx/20"</v>
      </c>
      <c r="K644" s="213"/>
      <c r="L644" s="213"/>
      <c r="M644" s="213"/>
      <c r="N644" s="214">
        <f t="shared" si="21"/>
        <v>0</v>
      </c>
    </row>
    <row r="645" spans="1:14" s="181" customFormat="1" ht="12.75">
      <c r="A645" s="156">
        <v>23</v>
      </c>
      <c r="B645" s="212"/>
      <c r="C645" s="201" t="str">
        <f>'ENTRY LIST 2'!C340</f>
        <v>A</v>
      </c>
      <c r="D645" s="201" t="str">
        <f>'ENTRY LIST 2'!D340</f>
        <v>SENIOR</v>
      </c>
      <c r="E645" s="201" t="str">
        <f>'ENTRY LIST 2'!E340</f>
        <v>TABORSKY</v>
      </c>
      <c r="F645" s="201" t="str">
        <f>'ENTRY LIST 2'!F340</f>
        <v>Josef</v>
      </c>
      <c r="G645" s="201" t="str">
        <f>'ENTRY LIST 2'!G340</f>
        <v>CZECH</v>
      </c>
      <c r="H645" s="201">
        <f>'ENTRY LIST 2'!H340</f>
        <v>1990</v>
      </c>
      <c r="I645" s="201" t="str">
        <f>'ENTRY LIST 2'!I340</f>
        <v>420-05699</v>
      </c>
      <c r="J645" s="201" t="str">
        <f>'ENTRY LIST 2'!J340</f>
        <v>Monty/20"</v>
      </c>
      <c r="K645" s="213"/>
      <c r="L645" s="213"/>
      <c r="M645" s="213"/>
      <c r="N645" s="214">
        <f t="shared" si="21"/>
        <v>0</v>
      </c>
    </row>
    <row r="646" spans="1:14" s="181" customFormat="1" ht="12.75">
      <c r="A646" s="156">
        <v>24</v>
      </c>
      <c r="B646" s="212"/>
      <c r="C646" s="201" t="str">
        <f>'ENTRY LIST 2'!C341</f>
        <v>A</v>
      </c>
      <c r="D646" s="201" t="str">
        <f>'ENTRY LIST 2'!D341</f>
        <v>SENIOR</v>
      </c>
      <c r="E646" s="201" t="str">
        <f>'ENTRY LIST 2'!E341</f>
        <v>ZEDEK</v>
      </c>
      <c r="F646" s="201" t="str">
        <f>'ENTRY LIST 2'!F341</f>
        <v>Tomáš</v>
      </c>
      <c r="G646" s="201" t="str">
        <f>'ENTRY LIST 2'!G341</f>
        <v>CZECH</v>
      </c>
      <c r="H646" s="201">
        <f>'ENTRY LIST 2'!H341</f>
        <v>1975</v>
      </c>
      <c r="I646" s="201" t="str">
        <f>'ENTRY LIST 2'!I341</f>
        <v>420-08872</v>
      </c>
      <c r="J646" s="201" t="str">
        <f>'ENTRY LIST 2'!J341</f>
        <v>Koxx/20"</v>
      </c>
      <c r="K646" s="213"/>
      <c r="L646" s="213"/>
      <c r="M646" s="213"/>
      <c r="N646" s="214">
        <f t="shared" si="21"/>
        <v>0</v>
      </c>
    </row>
    <row r="647" spans="1:14" s="181" customFormat="1" ht="12.75">
      <c r="A647" s="156">
        <v>25</v>
      </c>
      <c r="B647" s="212"/>
      <c r="C647" s="201" t="str">
        <f>'ENTRY LIST 2'!C342</f>
        <v>A</v>
      </c>
      <c r="D647" s="201" t="str">
        <f>'ENTRY LIST 2'!D342</f>
        <v>SENIOR</v>
      </c>
      <c r="E647" s="201" t="str">
        <f>'ENTRY LIST 2'!E342</f>
        <v>BOYER</v>
      </c>
      <c r="F647" s="201" t="str">
        <f>'ENTRY LIST 2'!F342</f>
        <v>Vincent</v>
      </c>
      <c r="G647" s="201" t="str">
        <f>'ENTRY LIST 2'!G342</f>
        <v>FRANCE</v>
      </c>
      <c r="H647" s="201">
        <f>'ENTRY LIST 2'!H342</f>
        <v>1984</v>
      </c>
      <c r="I647" s="201" t="str">
        <f>'ENTRY LIST 2'!I342</f>
        <v>033-00002</v>
      </c>
      <c r="J647" s="201" t="str">
        <f>'ENTRY LIST 2'!J342</f>
        <v>Koxx/20"</v>
      </c>
      <c r="K647" s="213"/>
      <c r="L647" s="213"/>
      <c r="M647" s="213"/>
      <c r="N647" s="214">
        <f t="shared" si="21"/>
        <v>0</v>
      </c>
    </row>
    <row r="648" spans="1:14" s="181" customFormat="1" ht="12.75">
      <c r="A648" s="156">
        <v>26</v>
      </c>
      <c r="B648" s="212"/>
      <c r="C648" s="201" t="str">
        <f>'ENTRY LIST 2'!C343</f>
        <v>A</v>
      </c>
      <c r="D648" s="201" t="str">
        <f>'ENTRY LIST 2'!D343</f>
        <v>SENIOR</v>
      </c>
      <c r="E648" s="201" t="str">
        <f>'ENTRY LIST 2'!E343</f>
        <v>DUTEIL</v>
      </c>
      <c r="F648" s="201" t="str">
        <f>'ENTRY LIST 2'!F343</f>
        <v>Yannick</v>
      </c>
      <c r="G648" s="201" t="str">
        <f>'ENTRY LIST 2'!G343</f>
        <v>FRANCE</v>
      </c>
      <c r="H648" s="201">
        <f>'ENTRY LIST 2'!H343</f>
        <v>1984</v>
      </c>
      <c r="I648" s="201" t="str">
        <f>'ENTRY LIST 2'!I343</f>
        <v>033-00003</v>
      </c>
      <c r="J648" s="201" t="str">
        <f>'ENTRY LIST 2'!J343</f>
        <v>Koxx/26"</v>
      </c>
      <c r="K648" s="213"/>
      <c r="L648" s="213"/>
      <c r="M648" s="213"/>
      <c r="N648" s="214">
        <f t="shared" si="21"/>
        <v>0</v>
      </c>
    </row>
    <row r="649" spans="1:14" s="181" customFormat="1" ht="12.75">
      <c r="A649" s="156">
        <v>27</v>
      </c>
      <c r="B649" s="212"/>
      <c r="C649" s="201" t="str">
        <f>'ENTRY LIST 2'!C344</f>
        <v>A</v>
      </c>
      <c r="D649" s="201" t="str">
        <f>'ENTRY LIST 2'!D344</f>
        <v>SENIOR</v>
      </c>
      <c r="E649" s="201" t="str">
        <f>'ENTRY LIST 2'!E344</f>
        <v>FABREGAS</v>
      </c>
      <c r="F649" s="201" t="str">
        <f>'ENTRY LIST 2'!F344</f>
        <v>Alexandre </v>
      </c>
      <c r="G649" s="201" t="str">
        <f>'ENTRY LIST 2'!G344</f>
        <v>FRANCE</v>
      </c>
      <c r="H649" s="201">
        <f>'ENTRY LIST 2'!H344</f>
        <v>1992</v>
      </c>
      <c r="I649" s="201" t="str">
        <f>'ENTRY LIST 2'!I344</f>
        <v>033-00004</v>
      </c>
      <c r="J649" s="201" t="str">
        <f>'ENTRY LIST 2'!J344</f>
        <v>Monty/26"</v>
      </c>
      <c r="K649" s="213"/>
      <c r="L649" s="213"/>
      <c r="M649" s="213"/>
      <c r="N649" s="214">
        <f t="shared" si="21"/>
        <v>0</v>
      </c>
    </row>
    <row r="650" spans="1:14" s="181" customFormat="1" ht="12.75">
      <c r="A650" s="156">
        <v>28</v>
      </c>
      <c r="B650" s="212"/>
      <c r="C650" s="201" t="str">
        <f>'ENTRY LIST 2'!C345</f>
        <v>A</v>
      </c>
      <c r="D650" s="201" t="str">
        <f>'ENTRY LIST 2'!D345</f>
        <v>SENIOR</v>
      </c>
      <c r="E650" s="201" t="str">
        <f>'ENTRY LIST 2'!E345</f>
        <v>LERAT</v>
      </c>
      <c r="F650" s="201" t="str">
        <f>'ENTRY LIST 2'!F345</f>
        <v>Pascal</v>
      </c>
      <c r="G650" s="201" t="str">
        <f>'ENTRY LIST 2'!G345</f>
        <v>FRANCE</v>
      </c>
      <c r="H650" s="201">
        <f>'ENTRY LIST 2'!H345</f>
        <v>1985</v>
      </c>
      <c r="I650" s="201" t="str">
        <f>'ENTRY LIST 2'!I345</f>
        <v>033-00005</v>
      </c>
      <c r="J650" s="201" t="str">
        <f>'ENTRY LIST 2'!J345</f>
        <v>Atomz/26"</v>
      </c>
      <c r="K650" s="213"/>
      <c r="L650" s="213"/>
      <c r="M650" s="213"/>
      <c r="N650" s="214">
        <f t="shared" si="21"/>
        <v>0</v>
      </c>
    </row>
    <row r="651" spans="1:14" s="181" customFormat="1" ht="12.75">
      <c r="A651" s="156">
        <v>29</v>
      </c>
      <c r="B651" s="212"/>
      <c r="C651" s="201" t="str">
        <f>'ENTRY LIST 2'!C346</f>
        <v>A</v>
      </c>
      <c r="D651" s="201" t="str">
        <f>'ENTRY LIST 2'!D346</f>
        <v>SENIOR</v>
      </c>
      <c r="E651" s="201" t="str">
        <f>'ENTRY LIST 2'!E346</f>
        <v>REMY</v>
      </c>
      <c r="F651" s="201" t="str">
        <f>'ENTRY LIST 2'!F346</f>
        <v>Morgan</v>
      </c>
      <c r="G651" s="201" t="str">
        <f>'ENTRY LIST 2'!G346</f>
        <v>FRANCE</v>
      </c>
      <c r="H651" s="201">
        <f>'ENTRY LIST 2'!H346</f>
        <v>1985</v>
      </c>
      <c r="I651" s="201" t="str">
        <f>'ENTRY LIST 2'!I346</f>
        <v>033-00006</v>
      </c>
      <c r="J651" s="201" t="str">
        <f>'ENTRY LIST 2'!J346</f>
        <v>Koxx/20"</v>
      </c>
      <c r="K651" s="213"/>
      <c r="L651" s="213"/>
      <c r="M651" s="213"/>
      <c r="N651" s="214">
        <f t="shared" si="21"/>
        <v>0</v>
      </c>
    </row>
    <row r="652" spans="1:14" s="181" customFormat="1" ht="12.75">
      <c r="A652" s="156">
        <v>30</v>
      </c>
      <c r="B652" s="212"/>
      <c r="C652" s="201" t="str">
        <f>'ENTRY LIST 2'!C347</f>
        <v>A</v>
      </c>
      <c r="D652" s="201" t="str">
        <f>'ENTRY LIST 2'!D347</f>
        <v>SENIOR</v>
      </c>
      <c r="E652" s="201" t="str">
        <f>'ENTRY LIST 2'!E347</f>
        <v>ROGERO</v>
      </c>
      <c r="F652" s="201" t="str">
        <f>'ENTRY LIST 2'!F347</f>
        <v>Loic</v>
      </c>
      <c r="G652" s="201" t="str">
        <f>'ENTRY LIST 2'!G347</f>
        <v>FRANCE</v>
      </c>
      <c r="H652" s="201">
        <f>'ENTRY LIST 2'!H347</f>
        <v>1987</v>
      </c>
      <c r="I652" s="201" t="str">
        <f>'ENTRY LIST 2'!I347</f>
        <v>033-00007</v>
      </c>
      <c r="J652" s="201" t="str">
        <f>'ENTRY LIST 2'!J347</f>
        <v>Koxx/20"</v>
      </c>
      <c r="K652" s="213"/>
      <c r="L652" s="213"/>
      <c r="M652" s="213"/>
      <c r="N652" s="214">
        <f t="shared" si="21"/>
        <v>0</v>
      </c>
    </row>
    <row r="653" spans="1:14" s="181" customFormat="1" ht="12.75">
      <c r="A653" s="156">
        <v>31</v>
      </c>
      <c r="B653" s="212"/>
      <c r="C653" s="201" t="str">
        <f>'ENTRY LIST 2'!C348</f>
        <v>A</v>
      </c>
      <c r="D653" s="201" t="str">
        <f>'ENTRY LIST 2'!D348</f>
        <v>SENIOR</v>
      </c>
      <c r="E653" s="201" t="str">
        <f>'ENTRY LIST 2'!E348</f>
        <v>SAUMADE</v>
      </c>
      <c r="F653" s="201" t="str">
        <f>'ENTRY LIST 2'!F348</f>
        <v>Brice</v>
      </c>
      <c r="G653" s="201" t="str">
        <f>'ENTRY LIST 2'!G348</f>
        <v>FRANCE</v>
      </c>
      <c r="H653" s="201">
        <f>'ENTRY LIST 2'!H348</f>
        <v>1990</v>
      </c>
      <c r="I653" s="201" t="str">
        <f>'ENTRY LIST 2'!I348</f>
        <v>033-00008</v>
      </c>
      <c r="J653" s="201" t="str">
        <f>'ENTRY LIST 2'!J348</f>
        <v>Koxx/20"</v>
      </c>
      <c r="K653" s="213"/>
      <c r="L653" s="213"/>
      <c r="M653" s="213"/>
      <c r="N653" s="214">
        <f t="shared" si="21"/>
        <v>0</v>
      </c>
    </row>
    <row r="654" spans="1:14" s="181" customFormat="1" ht="12.75">
      <c r="A654" s="156">
        <v>32</v>
      </c>
      <c r="B654" s="212"/>
      <c r="C654" s="201" t="str">
        <f>'ENTRY LIST 2'!C349</f>
        <v>A</v>
      </c>
      <c r="D654" s="201" t="str">
        <f>'ENTRY LIST 2'!D349</f>
        <v>SENIOR</v>
      </c>
      <c r="E654" s="201" t="str">
        <f>'ENTRY LIST 2'!E349</f>
        <v>TOLU</v>
      </c>
      <c r="F654" s="201" t="str">
        <f>'ENTRY LIST 2'!F349</f>
        <v>Maxime</v>
      </c>
      <c r="G654" s="201" t="str">
        <f>'ENTRY LIST 2'!G349</f>
        <v>FRANCE</v>
      </c>
      <c r="H654" s="201">
        <f>'ENTRY LIST 2'!H349</f>
        <v>1992</v>
      </c>
      <c r="I654" s="201" t="str">
        <f>'ENTRY LIST 2'!I349</f>
        <v>033-00009</v>
      </c>
      <c r="J654" s="201" t="str">
        <f>'ENTRY LIST 2'!J349</f>
        <v>Ozonys/26"</v>
      </c>
      <c r="K654" s="213"/>
      <c r="L654" s="213"/>
      <c r="M654" s="213"/>
      <c r="N654" s="214">
        <f t="shared" si="21"/>
        <v>0</v>
      </c>
    </row>
    <row r="655" spans="1:14" s="181" customFormat="1" ht="12.75">
      <c r="A655" s="156">
        <v>33</v>
      </c>
      <c r="B655" s="212"/>
      <c r="C655" s="201" t="str">
        <f>'ENTRY LIST 2'!C350</f>
        <v>A</v>
      </c>
      <c r="D655" s="201" t="str">
        <f>'ENTRY LIST 2'!D350</f>
        <v>SENIOR</v>
      </c>
      <c r="E655" s="201" t="str">
        <f>'ENTRY LIST 2'!E350</f>
        <v>HELBIG</v>
      </c>
      <c r="F655" s="201" t="str">
        <f>'ENTRY LIST 2'!F350</f>
        <v>Thomas</v>
      </c>
      <c r="G655" s="201" t="str">
        <f>'ENTRY LIST 2'!G350</f>
        <v>GERMANY</v>
      </c>
      <c r="H655" s="201">
        <f>'ENTRY LIST 2'!H350</f>
        <v>1979</v>
      </c>
      <c r="I655" s="201" t="str">
        <f>'ENTRY LIST 2'!I350</f>
        <v>049-01217</v>
      </c>
      <c r="J655" s="201" t="str">
        <f>'ENTRY LIST 2'!J350</f>
        <v>Onza/20"</v>
      </c>
      <c r="K655" s="213"/>
      <c r="L655" s="213"/>
      <c r="M655" s="213"/>
      <c r="N655" s="214">
        <f t="shared" si="21"/>
        <v>0</v>
      </c>
    </row>
    <row r="656" spans="1:14" s="181" customFormat="1" ht="12.75">
      <c r="A656" s="156">
        <v>34</v>
      </c>
      <c r="B656" s="212"/>
      <c r="C656" s="201" t="str">
        <f>'ENTRY LIST 2'!C351</f>
        <v>A</v>
      </c>
      <c r="D656" s="201" t="str">
        <f>'ENTRY LIST 2'!D351</f>
        <v>SENIOR</v>
      </c>
      <c r="E656" s="201" t="str">
        <f>'ENTRY LIST 2'!E351</f>
        <v>WINCKLER</v>
      </c>
      <c r="F656" s="201" t="str">
        <f>'ENTRY LIST 2'!F351</f>
        <v>Alexander</v>
      </c>
      <c r="G656" s="201" t="str">
        <f>'ENTRY LIST 2'!G351</f>
        <v>GERMANY</v>
      </c>
      <c r="H656" s="201">
        <f>'ENTRY LIST 2'!H351</f>
        <v>1983</v>
      </c>
      <c r="I656" s="201" t="str">
        <f>'ENTRY LIST 2'!I351</f>
        <v>049-01218</v>
      </c>
      <c r="J656" s="201" t="str">
        <f>'ENTRY LIST 2'!J351</f>
        <v>Koxx/26"</v>
      </c>
      <c r="K656" s="213"/>
      <c r="L656" s="213"/>
      <c r="M656" s="213"/>
      <c r="N656" s="214">
        <f aca="true" t="shared" si="22" ref="N656:N687">SUM(K656:M656)</f>
        <v>0</v>
      </c>
    </row>
    <row r="657" spans="1:14" s="181" customFormat="1" ht="12.75">
      <c r="A657" s="156">
        <v>35</v>
      </c>
      <c r="B657" s="212"/>
      <c r="C657" s="201" t="str">
        <f>'ENTRY LIST 2'!C352</f>
        <v>A</v>
      </c>
      <c r="D657" s="201" t="str">
        <f>'ENTRY LIST 2'!D352</f>
        <v>SENIOR</v>
      </c>
      <c r="E657" s="201" t="str">
        <f>'ENTRY LIST 2'!E352</f>
        <v>SHERIDAN</v>
      </c>
      <c r="F657" s="201" t="str">
        <f>'ENTRY LIST 2'!F352</f>
        <v>James</v>
      </c>
      <c r="G657" s="201" t="str">
        <f>'ENTRY LIST 2'!G352</f>
        <v>GB</v>
      </c>
      <c r="H657" s="201">
        <f>'ENTRY LIST 2'!H352</f>
        <v>1989</v>
      </c>
      <c r="I657" s="201" t="str">
        <f>'ENTRY LIST 2'!I352</f>
        <v>O44-12006</v>
      </c>
      <c r="J657" s="201" t="str">
        <f>'ENTRY LIST 2'!J352</f>
        <v>Koxx/20"</v>
      </c>
      <c r="K657" s="213"/>
      <c r="L657" s="213"/>
      <c r="M657" s="213"/>
      <c r="N657" s="214">
        <f t="shared" si="22"/>
        <v>0</v>
      </c>
    </row>
    <row r="658" spans="1:14" s="181" customFormat="1" ht="12.75">
      <c r="A658" s="156">
        <v>36</v>
      </c>
      <c r="B658" s="212"/>
      <c r="C658" s="201" t="str">
        <f>'ENTRY LIST 2'!C353</f>
        <v>A</v>
      </c>
      <c r="D658" s="201" t="str">
        <f>'ENTRY LIST 2'!D353</f>
        <v>SENIOR</v>
      </c>
      <c r="E658" s="201" t="str">
        <f>'ENTRY LIST 2'!E353</f>
        <v>DONOVAN</v>
      </c>
      <c r="F658" s="201" t="str">
        <f>'ENTRY LIST 2'!F353</f>
        <v>Pat</v>
      </c>
      <c r="G658" s="201" t="str">
        <f>'ENTRY LIST 2'!G353</f>
        <v>GB</v>
      </c>
      <c r="H658" s="201">
        <f>'ENTRY LIST 2'!H353</f>
        <v>1985</v>
      </c>
      <c r="I658" s="201" t="str">
        <f>'ENTRY LIST 2'!I353</f>
        <v>044-12007</v>
      </c>
      <c r="J658" s="201" t="str">
        <f>'ENTRY LIST 2'!J353</f>
        <v>Onza/26"</v>
      </c>
      <c r="K658" s="213"/>
      <c r="L658" s="213"/>
      <c r="M658" s="213"/>
      <c r="N658" s="214">
        <f t="shared" si="22"/>
        <v>0</v>
      </c>
    </row>
    <row r="659" spans="1:14" s="181" customFormat="1" ht="12.75">
      <c r="A659" s="156">
        <v>37</v>
      </c>
      <c r="B659" s="212"/>
      <c r="C659" s="201" t="str">
        <f>'ENTRY LIST 2'!C354</f>
        <v>A</v>
      </c>
      <c r="D659" s="201" t="str">
        <f>'ENTRY LIST 2'!D354</f>
        <v>SENIOR</v>
      </c>
      <c r="E659" s="201" t="str">
        <f>'ENTRY LIST 2'!E354</f>
        <v>LACOPONI</v>
      </c>
      <c r="F659" s="201" t="str">
        <f>'ENTRY LIST 2'!F354</f>
        <v>Dario</v>
      </c>
      <c r="G659" s="201" t="str">
        <f>'ENTRY LIST 2'!G354</f>
        <v>ITALY</v>
      </c>
      <c r="H659" s="201">
        <f>'ENTRY LIST 2'!H354</f>
        <v>1986</v>
      </c>
      <c r="I659" s="201" t="str">
        <f>'ENTRY LIST 2'!I354</f>
        <v>039-00107</v>
      </c>
      <c r="J659" s="201" t="str">
        <f>'ENTRY LIST 2'!J354</f>
        <v>Echo 20"</v>
      </c>
      <c r="K659" s="213"/>
      <c r="L659" s="213"/>
      <c r="M659" s="213"/>
      <c r="N659" s="214">
        <f t="shared" si="22"/>
        <v>0</v>
      </c>
    </row>
    <row r="660" spans="1:14" s="181" customFormat="1" ht="12.75">
      <c r="A660" s="156">
        <v>38</v>
      </c>
      <c r="B660" s="212"/>
      <c r="C660" s="201" t="str">
        <f>'ENTRY LIST 2'!C355</f>
        <v>A</v>
      </c>
      <c r="D660" s="201" t="str">
        <f>'ENTRY LIST 2'!D355</f>
        <v>SENIOR</v>
      </c>
      <c r="E660" s="201" t="str">
        <f>'ENTRY LIST 2'!E355</f>
        <v>BRUNELLI</v>
      </c>
      <c r="F660" s="201" t="str">
        <f>'ENTRY LIST 2'!F355</f>
        <v>Federico</v>
      </c>
      <c r="G660" s="201" t="str">
        <f>'ENTRY LIST 2'!G355</f>
        <v>ITALY</v>
      </c>
      <c r="H660" s="201">
        <f>'ENTRY LIST 2'!H355</f>
        <v>1991</v>
      </c>
      <c r="I660" s="201" t="str">
        <f>'ENTRY LIST 2'!I355</f>
        <v>039-00108</v>
      </c>
      <c r="J660" s="201" t="str">
        <f>'ENTRY LIST 2'!J355</f>
        <v>Rockman 20"</v>
      </c>
      <c r="K660" s="213"/>
      <c r="L660" s="213"/>
      <c r="M660" s="213"/>
      <c r="N660" s="214">
        <f t="shared" si="22"/>
        <v>0</v>
      </c>
    </row>
    <row r="661" spans="1:14" s="181" customFormat="1" ht="12.75">
      <c r="A661" s="156">
        <v>39</v>
      </c>
      <c r="B661" s="212"/>
      <c r="C661" s="201" t="str">
        <f>'ENTRY LIST 2'!C356</f>
        <v>A</v>
      </c>
      <c r="D661" s="201" t="str">
        <f>'ENTRY LIST 2'!D356</f>
        <v>SENIOR</v>
      </c>
      <c r="E661" s="201" t="str">
        <f>'ENTRY LIST 2'!E356</f>
        <v>ODDONE</v>
      </c>
      <c r="F661" s="201" t="str">
        <f>'ENTRY LIST 2'!F356</f>
        <v>Andrea</v>
      </c>
      <c r="G661" s="201" t="str">
        <f>'ENTRY LIST 2'!G356</f>
        <v>ITALY</v>
      </c>
      <c r="H661" s="201">
        <f>'ENTRY LIST 2'!H356</f>
        <v>1978</v>
      </c>
      <c r="I661" s="201" t="str">
        <f>'ENTRY LIST 2'!I356</f>
        <v>039-00109</v>
      </c>
      <c r="J661" s="201" t="str">
        <f>'ENTRY LIST 2'!J356</f>
        <v>Onza 20"</v>
      </c>
      <c r="K661" s="213"/>
      <c r="L661" s="213"/>
      <c r="M661" s="213"/>
      <c r="N661" s="214">
        <f t="shared" si="22"/>
        <v>0</v>
      </c>
    </row>
    <row r="662" spans="1:14" s="181" customFormat="1" ht="12.75">
      <c r="A662" s="156">
        <v>40</v>
      </c>
      <c r="B662" s="212"/>
      <c r="C662" s="201" t="str">
        <f>'ENTRY LIST 2'!C357</f>
        <v>A</v>
      </c>
      <c r="D662" s="201" t="str">
        <f>'ENTRY LIST 2'!D357</f>
        <v>SENIOR</v>
      </c>
      <c r="E662" s="201" t="str">
        <f>'ENTRY LIST 2'!E357</f>
        <v>GUALENI</v>
      </c>
      <c r="F662" s="201" t="str">
        <f>'ENTRY LIST 2'!F357</f>
        <v>Daniele</v>
      </c>
      <c r="G662" s="201" t="str">
        <f>'ENTRY LIST 2'!G357</f>
        <v>ITALY</v>
      </c>
      <c r="H662" s="201">
        <f>'ENTRY LIST 2'!H357</f>
        <v>1992</v>
      </c>
      <c r="I662" s="201" t="str">
        <f>'ENTRY LIST 2'!I357</f>
        <v>039-00110</v>
      </c>
      <c r="J662" s="201" t="str">
        <f>'ENTRY LIST 2'!J357</f>
        <v>Rockman 20"</v>
      </c>
      <c r="K662" s="213"/>
      <c r="L662" s="213"/>
      <c r="M662" s="213"/>
      <c r="N662" s="214">
        <f t="shared" si="22"/>
        <v>0</v>
      </c>
    </row>
    <row r="663" spans="1:14" s="181" customFormat="1" ht="12.75">
      <c r="A663" s="156">
        <v>41</v>
      </c>
      <c r="B663" s="212"/>
      <c r="C663" s="201" t="str">
        <f>'ENTRY LIST 2'!C358</f>
        <v>A</v>
      </c>
      <c r="D663" s="201" t="str">
        <f>'ENTRY LIST 2'!D358</f>
        <v>SENIOR</v>
      </c>
      <c r="E663" s="201" t="str">
        <f>'ENTRY LIST 2'!E358</f>
        <v>MONACI</v>
      </c>
      <c r="F663" s="201" t="str">
        <f>'ENTRY LIST 2'!F358</f>
        <v>Luca</v>
      </c>
      <c r="G663" s="201" t="str">
        <f>'ENTRY LIST 2'!G358</f>
        <v>ITALY</v>
      </c>
      <c r="H663" s="201">
        <f>'ENTRY LIST 2'!H358</f>
        <v>1991</v>
      </c>
      <c r="I663" s="201" t="str">
        <f>'ENTRY LIST 2'!I358</f>
        <v>039-00112</v>
      </c>
      <c r="J663" s="201" t="str">
        <f>'ENTRY LIST 2'!J358</f>
        <v>Echo 20"</v>
      </c>
      <c r="K663" s="213"/>
      <c r="L663" s="213"/>
      <c r="M663" s="213"/>
      <c r="N663" s="214">
        <f t="shared" si="22"/>
        <v>0</v>
      </c>
    </row>
    <row r="664" spans="1:14" s="181" customFormat="1" ht="12.75">
      <c r="A664" s="156">
        <v>42</v>
      </c>
      <c r="B664" s="212"/>
      <c r="C664" s="201" t="str">
        <f>'ENTRY LIST 2'!C359</f>
        <v>A</v>
      </c>
      <c r="D664" s="201" t="str">
        <f>'ENTRY LIST 2'!D359</f>
        <v>SENIOR</v>
      </c>
      <c r="E664" s="201" t="str">
        <f>'ENTRY LIST 2'!E359</f>
        <v>MARONI</v>
      </c>
      <c r="F664" s="201" t="str">
        <f>'ENTRY LIST 2'!F359</f>
        <v>Pietro</v>
      </c>
      <c r="G664" s="201" t="str">
        <f>'ENTRY LIST 2'!G359</f>
        <v>ITALY</v>
      </c>
      <c r="H664" s="201">
        <f>'ENTRY LIST 2'!H359</f>
        <v>1992</v>
      </c>
      <c r="I664" s="201" t="str">
        <f>'ENTRY LIST 2'!I359</f>
        <v>039-0119</v>
      </c>
      <c r="J664" s="201" t="str">
        <f>'ENTRY LIST 2'!J359</f>
        <v>Impulse 26"</v>
      </c>
      <c r="K664" s="213"/>
      <c r="L664" s="213"/>
      <c r="M664" s="213"/>
      <c r="N664" s="214">
        <f t="shared" si="22"/>
        <v>0</v>
      </c>
    </row>
    <row r="665" spans="1:14" s="181" customFormat="1" ht="12.75">
      <c r="A665" s="156">
        <v>43</v>
      </c>
      <c r="B665" s="212"/>
      <c r="C665" s="201" t="str">
        <f>'ENTRY LIST 2'!C360</f>
        <v>A</v>
      </c>
      <c r="D665" s="201" t="str">
        <f>'ENTRY LIST 2'!D360</f>
        <v>SENIOR</v>
      </c>
      <c r="E665" s="201" t="str">
        <f>'ENTRY LIST 2'!E360</f>
        <v>TAKEUCHI</v>
      </c>
      <c r="F665" s="201" t="str">
        <f>'ENTRY LIST 2'!F360</f>
        <v>Yasutaka</v>
      </c>
      <c r="G665" s="201" t="str">
        <f>'ENTRY LIST 2'!G360</f>
        <v>JAPAN</v>
      </c>
      <c r="H665" s="201">
        <f>'ENTRY LIST 2'!H360</f>
        <v>1989</v>
      </c>
      <c r="I665" s="201" t="str">
        <f>'ENTRY LIST 2'!I360</f>
        <v>081-00006</v>
      </c>
      <c r="J665" s="201" t="str">
        <f>'ENTRY LIST 2'!J360</f>
        <v>Monty/20"</v>
      </c>
      <c r="K665" s="213"/>
      <c r="L665" s="213"/>
      <c r="M665" s="213"/>
      <c r="N665" s="214">
        <f t="shared" si="22"/>
        <v>0</v>
      </c>
    </row>
    <row r="666" spans="1:14" s="181" customFormat="1" ht="12.75">
      <c r="A666" s="156">
        <v>44</v>
      </c>
      <c r="B666" s="212"/>
      <c r="C666" s="201" t="str">
        <f>'ENTRY LIST 2'!C361</f>
        <v>A</v>
      </c>
      <c r="D666" s="201" t="str">
        <f>'ENTRY LIST 2'!D361</f>
        <v>SENIOR</v>
      </c>
      <c r="E666" s="201" t="str">
        <f>'ENTRY LIST 2'!E361</f>
        <v>TERASO</v>
      </c>
      <c r="F666" s="201" t="str">
        <f>'ENTRY LIST 2'!F361</f>
        <v>Hideaki</v>
      </c>
      <c r="G666" s="201" t="str">
        <f>'ENTRY LIST 2'!G361</f>
        <v>JAPAN</v>
      </c>
      <c r="H666" s="201">
        <f>'ENTRY LIST 2'!H361</f>
        <v>1974</v>
      </c>
      <c r="I666" s="201" t="str">
        <f>'ENTRY LIST 2'!I361</f>
        <v>081-10005</v>
      </c>
      <c r="J666" s="201" t="str">
        <f>'ENTRY LIST 2'!J361</f>
        <v>KOXX/26"</v>
      </c>
      <c r="K666" s="213"/>
      <c r="L666" s="213"/>
      <c r="M666" s="213"/>
      <c r="N666" s="214">
        <f t="shared" si="22"/>
        <v>0</v>
      </c>
    </row>
    <row r="667" spans="1:14" s="181" customFormat="1" ht="12.75">
      <c r="A667" s="156">
        <v>45</v>
      </c>
      <c r="B667" s="212"/>
      <c r="C667" s="201" t="str">
        <f>'ENTRY LIST 2'!C362</f>
        <v>A</v>
      </c>
      <c r="D667" s="201" t="str">
        <f>'ENTRY LIST 2'!D362</f>
        <v>SENIOR</v>
      </c>
      <c r="E667" s="201" t="str">
        <f>'ENTRY LIST 2'!E362</f>
        <v>PEREIRA ESTEVES FERREIRA</v>
      </c>
      <c r="F667" s="201" t="str">
        <f>'ENTRY LIST 2'!F362</f>
        <v>Jorge</v>
      </c>
      <c r="G667" s="201" t="str">
        <f>'ENTRY LIST 2'!G362</f>
        <v>PORTUGAL</v>
      </c>
      <c r="H667" s="201">
        <f>'ENTRY LIST 2'!H362</f>
        <v>1977</v>
      </c>
      <c r="I667" s="201" t="str">
        <f>'ENTRY LIST 2'!I362</f>
        <v>035-12002</v>
      </c>
      <c r="J667" s="201" t="str">
        <f>'ENTRY LIST 2'!J362</f>
        <v>Ozonys/26"</v>
      </c>
      <c r="K667" s="213"/>
      <c r="L667" s="213"/>
      <c r="M667" s="213"/>
      <c r="N667" s="214">
        <f t="shared" si="22"/>
        <v>0</v>
      </c>
    </row>
    <row r="668" spans="1:14" s="181" customFormat="1" ht="12.75">
      <c r="A668" s="156">
        <v>46</v>
      </c>
      <c r="B668" s="212"/>
      <c r="C668" s="201" t="str">
        <f>'ENTRY LIST 2'!C363</f>
        <v>A</v>
      </c>
      <c r="D668" s="201" t="str">
        <f>'ENTRY LIST 2'!D363</f>
        <v>SENIOR</v>
      </c>
      <c r="E668" s="201" t="str">
        <f>'ENTRY LIST 2'!E363</f>
        <v>KALUS</v>
      </c>
      <c r="F668" s="201" t="str">
        <f>'ENTRY LIST 2'!F363</f>
        <v>Tomas</v>
      </c>
      <c r="G668" s="201" t="str">
        <f>'ENTRY LIST 2'!G363</f>
        <v>SLOVAKIA</v>
      </c>
      <c r="H668" s="201">
        <f>'ENTRY LIST 2'!H363</f>
        <v>1993</v>
      </c>
      <c r="I668" s="201" t="str">
        <f>'ENTRY LIST 2'!I363</f>
        <v>421-00004</v>
      </c>
      <c r="J668" s="201" t="str">
        <f>'ENTRY LIST 2'!J363</f>
        <v>Monty/20“</v>
      </c>
      <c r="K668" s="213"/>
      <c r="L668" s="213"/>
      <c r="M668" s="213"/>
      <c r="N668" s="214">
        <f t="shared" si="22"/>
        <v>0</v>
      </c>
    </row>
    <row r="669" spans="1:14" s="181" customFormat="1" ht="12.75">
      <c r="A669" s="156">
        <v>47</v>
      </c>
      <c r="B669" s="212"/>
      <c r="C669" s="201" t="str">
        <f>'ENTRY LIST 2'!C364</f>
        <v>A</v>
      </c>
      <c r="D669" s="201" t="str">
        <f>'ENTRY LIST 2'!D364</f>
        <v>SENIOR</v>
      </c>
      <c r="E669" s="201" t="str">
        <f>'ENTRY LIST 2'!E364</f>
        <v>GARCIA FURIO</v>
      </c>
      <c r="F669" s="201" t="str">
        <f>'ENTRY LIST 2'!F364</f>
        <v>Juan Pedro</v>
      </c>
      <c r="G669" s="201" t="str">
        <f>'ENTRY LIST 2'!G364</f>
        <v>SPAIN</v>
      </c>
      <c r="H669" s="201">
        <f>'ENTRY LIST 2'!H364</f>
        <v>1979</v>
      </c>
      <c r="I669" s="201" t="str">
        <f>'ENTRY LIST 2'!I364</f>
        <v>034-30002</v>
      </c>
      <c r="J669" s="201" t="str">
        <f>'ENTRY LIST 2'!J364</f>
        <v>Ozonys/24"</v>
      </c>
      <c r="K669" s="213"/>
      <c r="L669" s="213"/>
      <c r="M669" s="213"/>
      <c r="N669" s="214">
        <f t="shared" si="22"/>
        <v>0</v>
      </c>
    </row>
    <row r="670" spans="1:14" s="181" customFormat="1" ht="12.75">
      <c r="A670" s="156">
        <v>48</v>
      </c>
      <c r="B670" s="212"/>
      <c r="C670" s="201" t="str">
        <f>'ENTRY LIST 2'!C365</f>
        <v>A</v>
      </c>
      <c r="D670" s="201" t="str">
        <f>'ENTRY LIST 2'!D365</f>
        <v>SENIOR</v>
      </c>
      <c r="E670" s="201" t="str">
        <f>'ENTRY LIST 2'!E365</f>
        <v>MARTINEZ CARRASCO</v>
      </c>
      <c r="F670" s="201" t="str">
        <f>'ENTRY LIST 2'!F365</f>
        <v>Raul</v>
      </c>
      <c r="G670" s="201" t="str">
        <f>'ENTRY LIST 2'!G365</f>
        <v>SPAIN</v>
      </c>
      <c r="H670" s="201">
        <f>'ENTRY LIST 2'!H365</f>
        <v>1982</v>
      </c>
      <c r="I670" s="201" t="str">
        <f>'ENTRY LIST 2'!I365</f>
        <v>034-30005</v>
      </c>
      <c r="J670" s="201" t="str">
        <f>'ENTRY LIST 2'!J365</f>
        <v>Ozonys/20"</v>
      </c>
      <c r="K670" s="213"/>
      <c r="L670" s="213"/>
      <c r="M670" s="213"/>
      <c r="N670" s="214">
        <f t="shared" si="22"/>
        <v>0</v>
      </c>
    </row>
    <row r="671" spans="1:14" s="181" customFormat="1" ht="12.75">
      <c r="A671" s="156">
        <v>49</v>
      </c>
      <c r="B671" s="212"/>
      <c r="C671" s="201" t="str">
        <f>'ENTRY LIST 2'!C366</f>
        <v>A</v>
      </c>
      <c r="D671" s="201" t="str">
        <f>'ENTRY LIST 2'!D366</f>
        <v>SENIOR</v>
      </c>
      <c r="E671" s="201" t="str">
        <f>'ENTRY LIST 2'!E366</f>
        <v>PASTORINO</v>
      </c>
      <c r="F671" s="201" t="str">
        <f>'ENTRY LIST 2'!F366</f>
        <v>David</v>
      </c>
      <c r="G671" s="201" t="str">
        <f>'ENTRY LIST 2'!G366</f>
        <v>SPAIN</v>
      </c>
      <c r="H671" s="201">
        <f>'ENTRY LIST 2'!H366</f>
        <v>1987</v>
      </c>
      <c r="I671" s="201" t="str">
        <f>'ENTRY LIST 2'!I366</f>
        <v>034-08491</v>
      </c>
      <c r="J671" s="201" t="str">
        <f>'ENTRY LIST 2'!J366</f>
        <v>Ozonys/26"</v>
      </c>
      <c r="K671" s="213"/>
      <c r="L671" s="213"/>
      <c r="M671" s="213"/>
      <c r="N671" s="214">
        <f t="shared" si="22"/>
        <v>0</v>
      </c>
    </row>
    <row r="672" spans="1:14" s="181" customFormat="1" ht="12.75">
      <c r="A672" s="156">
        <v>50</v>
      </c>
      <c r="B672" s="212"/>
      <c r="C672" s="201" t="str">
        <f>'ENTRY LIST 2'!C367</f>
        <v>A</v>
      </c>
      <c r="D672" s="201" t="str">
        <f>'ENTRY LIST 2'!D367</f>
        <v>SENIOR</v>
      </c>
      <c r="E672" s="201" t="str">
        <f>'ENTRY LIST 2'!E367</f>
        <v>BIEL BIELSA</v>
      </c>
      <c r="F672" s="201" t="str">
        <f>'ENTRY LIST 2'!F367</f>
        <v>Adrian</v>
      </c>
      <c r="G672" s="201" t="str">
        <f>'ENTRY LIST 2'!G367</f>
        <v>SPAIN</v>
      </c>
      <c r="H672" s="201">
        <f>'ENTRY LIST 2'!H367</f>
        <v>1991</v>
      </c>
      <c r="I672" s="201" t="str">
        <f>'ENTRY LIST 2'!I367</f>
        <v>034-44087</v>
      </c>
      <c r="J672" s="201" t="str">
        <f>'ENTRY LIST 2'!J367</f>
        <v>Koxx/26"</v>
      </c>
      <c r="K672" s="213"/>
      <c r="L672" s="213"/>
      <c r="M672" s="213"/>
      <c r="N672" s="214">
        <f t="shared" si="22"/>
        <v>0</v>
      </c>
    </row>
    <row r="673" spans="1:14" s="181" customFormat="1" ht="12.75">
      <c r="A673" s="156">
        <v>51</v>
      </c>
      <c r="B673" s="212"/>
      <c r="C673" s="201" t="str">
        <f>'ENTRY LIST 2'!C368</f>
        <v>A</v>
      </c>
      <c r="D673" s="201" t="str">
        <f>'ENTRY LIST 2'!D368</f>
        <v>SENIOR</v>
      </c>
      <c r="E673" s="201" t="str">
        <f>'ENTRY LIST 2'!E368</f>
        <v>CUADAU VIVENS</v>
      </c>
      <c r="F673" s="201" t="str">
        <f>'ENTRY LIST 2'!F368</f>
        <v>David</v>
      </c>
      <c r="G673" s="201" t="str">
        <f>'ENTRY LIST 2'!G368</f>
        <v>SPAIN</v>
      </c>
      <c r="H673" s="201">
        <f>'ENTRY LIST 2'!H368</f>
        <v>1983</v>
      </c>
      <c r="I673" s="201" t="str">
        <f>'ENTRY LIST 2'!I368</f>
        <v>034-46013</v>
      </c>
      <c r="J673" s="201" t="str">
        <f>'ENTRY LIST 2'!J368</f>
        <v>Atomz/26"</v>
      </c>
      <c r="K673" s="213"/>
      <c r="L673" s="213"/>
      <c r="M673" s="213"/>
      <c r="N673" s="214">
        <f t="shared" si="22"/>
        <v>0</v>
      </c>
    </row>
    <row r="674" spans="1:14" s="181" customFormat="1" ht="12.75">
      <c r="A674" s="156">
        <v>52</v>
      </c>
      <c r="B674" s="212"/>
      <c r="C674" s="201" t="str">
        <f>'ENTRY LIST 2'!C369</f>
        <v>A</v>
      </c>
      <c r="D674" s="201" t="str">
        <f>'ENTRY LIST 2'!D369</f>
        <v>SENIOR</v>
      </c>
      <c r="E674" s="201" t="str">
        <f>'ENTRY LIST 2'!E369</f>
        <v>ARROYO VARAS</v>
      </c>
      <c r="F674" s="201" t="str">
        <f>'ENTRY LIST 2'!F369</f>
        <v>Jorge</v>
      </c>
      <c r="G674" s="201" t="str">
        <f>'ENTRY LIST 2'!G369</f>
        <v>SPAIN</v>
      </c>
      <c r="H674" s="201">
        <f>'ENTRY LIST 2'!H369</f>
        <v>1990</v>
      </c>
      <c r="I674" s="201" t="str">
        <f>'ENTRY LIST 2'!I369</f>
        <v>034-28077</v>
      </c>
      <c r="J674" s="201" t="str">
        <f>'ENTRY LIST 2'!J369</f>
        <v>Ozonys/26"</v>
      </c>
      <c r="K674" s="213"/>
      <c r="L674" s="213"/>
      <c r="M674" s="213"/>
      <c r="N674" s="214">
        <f t="shared" si="22"/>
        <v>0</v>
      </c>
    </row>
    <row r="675" spans="1:14" s="181" customFormat="1" ht="12.75">
      <c r="A675" s="156">
        <v>53</v>
      </c>
      <c r="B675" s="212"/>
      <c r="C675" s="201" t="str">
        <f>'ENTRY LIST 2'!C370</f>
        <v>A</v>
      </c>
      <c r="D675" s="201" t="str">
        <f>'ENTRY LIST 2'!D370</f>
        <v>SENIOR</v>
      </c>
      <c r="E675" s="201" t="str">
        <f>'ENTRY LIST 2'!E370</f>
        <v>DE LA PENA CATALAN</v>
      </c>
      <c r="F675" s="201" t="str">
        <f>'ENTRY LIST 2'!F370</f>
        <v>Juan Daniel</v>
      </c>
      <c r="G675" s="201" t="str">
        <f>'ENTRY LIST 2'!G370</f>
        <v>SPAIN</v>
      </c>
      <c r="H675" s="201">
        <f>'ENTRY LIST 2'!H370</f>
        <v>1978</v>
      </c>
      <c r="I675" s="201" t="str">
        <f>'ENTRY LIST 2'!I370</f>
        <v>034-46004</v>
      </c>
      <c r="J675" s="201" t="str">
        <f>'ENTRY LIST 2'!J370</f>
        <v>Kabra/24"</v>
      </c>
      <c r="K675" s="213"/>
      <c r="L675" s="213"/>
      <c r="M675" s="213"/>
      <c r="N675" s="214">
        <f t="shared" si="22"/>
        <v>0</v>
      </c>
    </row>
    <row r="676" spans="1:14" s="181" customFormat="1" ht="12.75">
      <c r="A676" s="156">
        <v>54</v>
      </c>
      <c r="B676" s="212"/>
      <c r="C676" s="201" t="str">
        <f>'ENTRY LIST 2'!C371</f>
        <v>A</v>
      </c>
      <c r="D676" s="201" t="str">
        <f>'ENTRY LIST 2'!D371</f>
        <v>SENIOR</v>
      </c>
      <c r="E676" s="201" t="str">
        <f>'ENTRY LIST 2'!E371</f>
        <v>STEIDLEY</v>
      </c>
      <c r="F676" s="201" t="str">
        <f>'ENTRY LIST 2'!F371</f>
        <v>Mike</v>
      </c>
      <c r="G676" s="201" t="str">
        <f>'ENTRY LIST 2'!G371</f>
        <v>USA</v>
      </c>
      <c r="H676" s="201">
        <f>'ENTRY LIST 2'!H371</f>
        <v>1981</v>
      </c>
      <c r="I676" s="201" t="str">
        <f>'ENTRY LIST 2'!I371</f>
        <v>001-00001</v>
      </c>
      <c r="J676" s="201" t="str">
        <f>'ENTRY LIST 2'!J371</f>
        <v>Haro 26"</v>
      </c>
      <c r="K676" s="213"/>
      <c r="L676" s="213"/>
      <c r="M676" s="213"/>
      <c r="N676" s="214">
        <f t="shared" si="22"/>
        <v>0</v>
      </c>
    </row>
    <row r="677" spans="1:14" s="181" customFormat="1" ht="12.75">
      <c r="A677" s="156">
        <v>55</v>
      </c>
      <c r="B677" s="212"/>
      <c r="C677" s="201" t="str">
        <f>'ENTRY LIST 2'!C372</f>
        <v>A</v>
      </c>
      <c r="D677" s="201" t="str">
        <f>'ENTRY LIST 2'!D372</f>
        <v>SENIOR</v>
      </c>
      <c r="E677" s="201">
        <f>'ENTRY LIST 2'!E372</f>
        <v>0</v>
      </c>
      <c r="F677" s="201">
        <f>'ENTRY LIST 2'!F372</f>
        <v>0</v>
      </c>
      <c r="G677" s="201">
        <f>'ENTRY LIST 2'!G372</f>
        <v>0</v>
      </c>
      <c r="H677" s="201">
        <f>'ENTRY LIST 2'!H372</f>
        <v>0</v>
      </c>
      <c r="I677" s="201">
        <f>'ENTRY LIST 2'!I372</f>
        <v>0</v>
      </c>
      <c r="J677" s="201">
        <f>'ENTRY LIST 2'!J372</f>
        <v>0</v>
      </c>
      <c r="K677" s="213"/>
      <c r="L677" s="213"/>
      <c r="M677" s="213"/>
      <c r="N677" s="214">
        <f t="shared" si="22"/>
        <v>0</v>
      </c>
    </row>
    <row r="678" spans="1:14" s="181" customFormat="1" ht="12.75">
      <c r="A678" s="156">
        <v>56</v>
      </c>
      <c r="B678" s="212"/>
      <c r="C678" s="201" t="str">
        <f>'ENTRY LIST 2'!C373</f>
        <v>A</v>
      </c>
      <c r="D678" s="201" t="str">
        <f>'ENTRY LIST 2'!D373</f>
        <v>SENIOR</v>
      </c>
      <c r="E678" s="201">
        <f>'ENTRY LIST 2'!E373</f>
        <v>0</v>
      </c>
      <c r="F678" s="201">
        <f>'ENTRY LIST 2'!F373</f>
        <v>0</v>
      </c>
      <c r="G678" s="201">
        <f>'ENTRY LIST 2'!G373</f>
        <v>0</v>
      </c>
      <c r="H678" s="201">
        <f>'ENTRY LIST 2'!H373</f>
        <v>0</v>
      </c>
      <c r="I678" s="201">
        <f>'ENTRY LIST 2'!I373</f>
        <v>0</v>
      </c>
      <c r="J678" s="201">
        <f>'ENTRY LIST 2'!J373</f>
        <v>0</v>
      </c>
      <c r="K678" s="213"/>
      <c r="L678" s="213"/>
      <c r="M678" s="213"/>
      <c r="N678" s="214">
        <f t="shared" si="22"/>
        <v>0</v>
      </c>
    </row>
    <row r="679" spans="1:14" s="181" customFormat="1" ht="12.75">
      <c r="A679" s="156">
        <v>57</v>
      </c>
      <c r="B679" s="212"/>
      <c r="C679" s="201" t="str">
        <f>'ENTRY LIST 2'!C374</f>
        <v>A</v>
      </c>
      <c r="D679" s="201" t="str">
        <f>'ENTRY LIST 2'!D374</f>
        <v>SENIOR</v>
      </c>
      <c r="E679" s="201">
        <f>'ENTRY LIST 2'!E374</f>
        <v>0</v>
      </c>
      <c r="F679" s="201">
        <f>'ENTRY LIST 2'!F374</f>
        <v>0</v>
      </c>
      <c r="G679" s="201">
        <f>'ENTRY LIST 2'!G374</f>
        <v>0</v>
      </c>
      <c r="H679" s="201">
        <f>'ENTRY LIST 2'!H374</f>
        <v>0</v>
      </c>
      <c r="I679" s="201">
        <f>'ENTRY LIST 2'!I374</f>
        <v>0</v>
      </c>
      <c r="J679" s="201">
        <f>'ENTRY LIST 2'!J374</f>
        <v>0</v>
      </c>
      <c r="K679" s="213"/>
      <c r="L679" s="213"/>
      <c r="M679" s="213"/>
      <c r="N679" s="214">
        <f t="shared" si="22"/>
        <v>0</v>
      </c>
    </row>
    <row r="680" spans="1:14" s="181" customFormat="1" ht="12.75">
      <c r="A680" s="156">
        <v>58</v>
      </c>
      <c r="B680" s="212"/>
      <c r="C680" s="201" t="str">
        <f>'ENTRY LIST 2'!C375</f>
        <v>A</v>
      </c>
      <c r="D680" s="201" t="str">
        <f>'ENTRY LIST 2'!D375</f>
        <v>SENIOR</v>
      </c>
      <c r="E680" s="201">
        <f>'ENTRY LIST 2'!E375</f>
        <v>0</v>
      </c>
      <c r="F680" s="201">
        <f>'ENTRY LIST 2'!F375</f>
        <v>0</v>
      </c>
      <c r="G680" s="201">
        <f>'ENTRY LIST 2'!G375</f>
        <v>0</v>
      </c>
      <c r="H680" s="201">
        <f>'ENTRY LIST 2'!H375</f>
        <v>0</v>
      </c>
      <c r="I680" s="201">
        <f>'ENTRY LIST 2'!I375</f>
        <v>0</v>
      </c>
      <c r="J680" s="201">
        <f>'ENTRY LIST 2'!J375</f>
        <v>0</v>
      </c>
      <c r="K680" s="213"/>
      <c r="L680" s="213"/>
      <c r="M680" s="213"/>
      <c r="N680" s="214">
        <f t="shared" si="22"/>
        <v>0</v>
      </c>
    </row>
    <row r="681" spans="1:14" s="181" customFormat="1" ht="12.75">
      <c r="A681" s="156">
        <v>59</v>
      </c>
      <c r="B681" s="212"/>
      <c r="C681" s="201" t="str">
        <f>'ENTRY LIST 2'!C376</f>
        <v>A</v>
      </c>
      <c r="D681" s="201" t="str">
        <f>'ENTRY LIST 2'!D376</f>
        <v>SENIOR</v>
      </c>
      <c r="E681" s="201">
        <f>'ENTRY LIST 2'!E376</f>
        <v>0</v>
      </c>
      <c r="F681" s="201">
        <f>'ENTRY LIST 2'!F376</f>
        <v>0</v>
      </c>
      <c r="G681" s="201">
        <f>'ENTRY LIST 2'!G376</f>
        <v>0</v>
      </c>
      <c r="H681" s="201">
        <f>'ENTRY LIST 2'!H376</f>
        <v>0</v>
      </c>
      <c r="I681" s="201">
        <f>'ENTRY LIST 2'!I376</f>
        <v>0</v>
      </c>
      <c r="J681" s="201">
        <f>'ENTRY LIST 2'!J376</f>
        <v>0</v>
      </c>
      <c r="K681" s="213"/>
      <c r="L681" s="213"/>
      <c r="M681" s="213"/>
      <c r="N681" s="214">
        <f t="shared" si="22"/>
        <v>0</v>
      </c>
    </row>
    <row r="682" spans="1:14" s="181" customFormat="1" ht="12.75">
      <c r="A682" s="156">
        <v>60</v>
      </c>
      <c r="B682" s="212"/>
      <c r="C682" s="201" t="str">
        <f>'ENTRY LIST 2'!C377</f>
        <v>A</v>
      </c>
      <c r="D682" s="201" t="str">
        <f>'ENTRY LIST 2'!D377</f>
        <v>SENIOR</v>
      </c>
      <c r="E682" s="201">
        <f>'ENTRY LIST 2'!E377</f>
        <v>0</v>
      </c>
      <c r="F682" s="201">
        <f>'ENTRY LIST 2'!F377</f>
        <v>0</v>
      </c>
      <c r="G682" s="201">
        <f>'ENTRY LIST 2'!G377</f>
        <v>0</v>
      </c>
      <c r="H682" s="201">
        <f>'ENTRY LIST 2'!H377</f>
        <v>0</v>
      </c>
      <c r="I682" s="201">
        <f>'ENTRY LIST 2'!I377</f>
        <v>0</v>
      </c>
      <c r="J682" s="201">
        <f>'ENTRY LIST 2'!J377</f>
        <v>0</v>
      </c>
      <c r="K682" s="213"/>
      <c r="L682" s="213"/>
      <c r="M682" s="213"/>
      <c r="N682" s="214">
        <f t="shared" si="22"/>
        <v>0</v>
      </c>
    </row>
    <row r="683" spans="1:14" s="181" customFormat="1" ht="12.75">
      <c r="A683" s="156">
        <v>61</v>
      </c>
      <c r="B683" s="212"/>
      <c r="C683" s="201" t="str">
        <f>'ENTRY LIST 2'!C378</f>
        <v>A</v>
      </c>
      <c r="D683" s="201" t="str">
        <f>'ENTRY LIST 2'!D378</f>
        <v>SENIOR</v>
      </c>
      <c r="E683" s="201">
        <f>'ENTRY LIST 2'!E378</f>
        <v>0</v>
      </c>
      <c r="F683" s="201">
        <f>'ENTRY LIST 2'!F378</f>
        <v>0</v>
      </c>
      <c r="G683" s="201">
        <f>'ENTRY LIST 2'!G378</f>
        <v>0</v>
      </c>
      <c r="H683" s="201">
        <f>'ENTRY LIST 2'!H378</f>
        <v>0</v>
      </c>
      <c r="I683" s="201">
        <f>'ENTRY LIST 2'!I378</f>
        <v>0</v>
      </c>
      <c r="J683" s="201">
        <f>'ENTRY LIST 2'!J378</f>
        <v>0</v>
      </c>
      <c r="K683" s="213"/>
      <c r="L683" s="213"/>
      <c r="M683" s="213"/>
      <c r="N683" s="214">
        <f t="shared" si="22"/>
        <v>0</v>
      </c>
    </row>
    <row r="684" spans="1:14" s="181" customFormat="1" ht="12.75">
      <c r="A684" s="156">
        <v>62</v>
      </c>
      <c r="B684" s="212"/>
      <c r="C684" s="201" t="str">
        <f>'ENTRY LIST 2'!C379</f>
        <v>A</v>
      </c>
      <c r="D684" s="201" t="str">
        <f>'ENTRY LIST 2'!D379</f>
        <v>SENIOR</v>
      </c>
      <c r="E684" s="201">
        <f>'ENTRY LIST 2'!E379</f>
        <v>0</v>
      </c>
      <c r="F684" s="201">
        <f>'ENTRY LIST 2'!F379</f>
        <v>0</v>
      </c>
      <c r="G684" s="201">
        <f>'ENTRY LIST 2'!G379</f>
        <v>0</v>
      </c>
      <c r="H684" s="201">
        <f>'ENTRY LIST 2'!H379</f>
        <v>0</v>
      </c>
      <c r="I684" s="201">
        <f>'ENTRY LIST 2'!I379</f>
        <v>0</v>
      </c>
      <c r="J684" s="201">
        <f>'ENTRY LIST 2'!J379</f>
        <v>0</v>
      </c>
      <c r="K684" s="213"/>
      <c r="L684" s="213"/>
      <c r="M684" s="213"/>
      <c r="N684" s="214">
        <f t="shared" si="22"/>
        <v>0</v>
      </c>
    </row>
    <row r="685" spans="1:14" s="181" customFormat="1" ht="12.75">
      <c r="A685" s="156">
        <v>63</v>
      </c>
      <c r="B685" s="212"/>
      <c r="C685" s="201" t="str">
        <f>'ENTRY LIST 2'!C380</f>
        <v>A</v>
      </c>
      <c r="D685" s="201" t="str">
        <f>'ENTRY LIST 2'!D380</f>
        <v>SENIOR</v>
      </c>
      <c r="E685" s="201">
        <f>'ENTRY LIST 2'!E380</f>
        <v>0</v>
      </c>
      <c r="F685" s="201">
        <f>'ENTRY LIST 2'!F380</f>
        <v>0</v>
      </c>
      <c r="G685" s="201">
        <f>'ENTRY LIST 2'!G380</f>
        <v>0</v>
      </c>
      <c r="H685" s="201">
        <f>'ENTRY LIST 2'!H380</f>
        <v>0</v>
      </c>
      <c r="I685" s="201">
        <f>'ENTRY LIST 2'!I380</f>
        <v>0</v>
      </c>
      <c r="J685" s="201">
        <f>'ENTRY LIST 2'!J380</f>
        <v>0</v>
      </c>
      <c r="K685" s="213"/>
      <c r="L685" s="213"/>
      <c r="M685" s="213"/>
      <c r="N685" s="214">
        <f t="shared" si="22"/>
        <v>0</v>
      </c>
    </row>
    <row r="686" spans="1:14" s="181" customFormat="1" ht="12.75">
      <c r="A686" s="156">
        <v>64</v>
      </c>
      <c r="B686" s="212"/>
      <c r="C686" s="201" t="str">
        <f>'ENTRY LIST 2'!C381</f>
        <v>A</v>
      </c>
      <c r="D686" s="201" t="str">
        <f>'ENTRY LIST 2'!D381</f>
        <v>SENIOR</v>
      </c>
      <c r="E686" s="201">
        <f>'ENTRY LIST 2'!E381</f>
        <v>0</v>
      </c>
      <c r="F686" s="201">
        <f>'ENTRY LIST 2'!F381</f>
        <v>0</v>
      </c>
      <c r="G686" s="201">
        <f>'ENTRY LIST 2'!G381</f>
        <v>0</v>
      </c>
      <c r="H686" s="201">
        <f>'ENTRY LIST 2'!H381</f>
        <v>0</v>
      </c>
      <c r="I686" s="201">
        <f>'ENTRY LIST 2'!I381</f>
        <v>0</v>
      </c>
      <c r="J686" s="201">
        <f>'ENTRY LIST 2'!J381</f>
        <v>0</v>
      </c>
      <c r="K686" s="213"/>
      <c r="L686" s="213"/>
      <c r="M686" s="213"/>
      <c r="N686" s="214">
        <f t="shared" si="22"/>
        <v>0</v>
      </c>
    </row>
    <row r="687" spans="1:14" s="181" customFormat="1" ht="12.75">
      <c r="A687" s="156">
        <v>65</v>
      </c>
      <c r="B687" s="212"/>
      <c r="C687" s="201" t="str">
        <f>'ENTRY LIST 2'!C382</f>
        <v>A</v>
      </c>
      <c r="D687" s="201" t="str">
        <f>'ENTRY LIST 2'!D382</f>
        <v>SENIOR</v>
      </c>
      <c r="E687" s="201">
        <f>'ENTRY LIST 2'!E382</f>
        <v>0</v>
      </c>
      <c r="F687" s="201">
        <f>'ENTRY LIST 2'!F382</f>
        <v>0</v>
      </c>
      <c r="G687" s="201">
        <f>'ENTRY LIST 2'!G382</f>
        <v>0</v>
      </c>
      <c r="H687" s="201">
        <f>'ENTRY LIST 2'!H382</f>
        <v>0</v>
      </c>
      <c r="I687" s="201">
        <f>'ENTRY LIST 2'!I382</f>
        <v>0</v>
      </c>
      <c r="J687" s="201">
        <f>'ENTRY LIST 2'!J382</f>
        <v>0</v>
      </c>
      <c r="K687" s="213"/>
      <c r="L687" s="213"/>
      <c r="M687" s="213"/>
      <c r="N687" s="214">
        <f t="shared" si="22"/>
        <v>0</v>
      </c>
    </row>
    <row r="688" spans="1:14" s="181" customFormat="1" ht="12.75">
      <c r="A688" s="156">
        <v>66</v>
      </c>
      <c r="B688" s="212"/>
      <c r="C688" s="201" t="str">
        <f>'ENTRY LIST 2'!C383</f>
        <v>A</v>
      </c>
      <c r="D688" s="201" t="str">
        <f>'ENTRY LIST 2'!D383</f>
        <v>SENIOR</v>
      </c>
      <c r="E688" s="201">
        <f>'ENTRY LIST 2'!E383</f>
        <v>0</v>
      </c>
      <c r="F688" s="201">
        <f>'ENTRY LIST 2'!F383</f>
        <v>0</v>
      </c>
      <c r="G688" s="201">
        <f>'ENTRY LIST 2'!G383</f>
        <v>0</v>
      </c>
      <c r="H688" s="201">
        <f>'ENTRY LIST 2'!H383</f>
        <v>0</v>
      </c>
      <c r="I688" s="201">
        <f>'ENTRY LIST 2'!I383</f>
        <v>0</v>
      </c>
      <c r="J688" s="201">
        <f>'ENTRY LIST 2'!J383</f>
        <v>0</v>
      </c>
      <c r="K688" s="213"/>
      <c r="L688" s="213"/>
      <c r="M688" s="213"/>
      <c r="N688" s="214">
        <f aca="true" t="shared" si="23" ref="N688:N719">SUM(K688:M688)</f>
        <v>0</v>
      </c>
    </row>
    <row r="689" spans="1:14" s="181" customFormat="1" ht="12.75">
      <c r="A689" s="156">
        <v>67</v>
      </c>
      <c r="B689" s="212"/>
      <c r="C689" s="201" t="str">
        <f>'ENTRY LIST 2'!C384</f>
        <v>A</v>
      </c>
      <c r="D689" s="201" t="str">
        <f>'ENTRY LIST 2'!D384</f>
        <v>SENIOR</v>
      </c>
      <c r="E689" s="201">
        <f>'ENTRY LIST 2'!E384</f>
        <v>0</v>
      </c>
      <c r="F689" s="201">
        <f>'ENTRY LIST 2'!F384</f>
        <v>0</v>
      </c>
      <c r="G689" s="201">
        <f>'ENTRY LIST 2'!G384</f>
        <v>0</v>
      </c>
      <c r="H689" s="201">
        <f>'ENTRY LIST 2'!H384</f>
        <v>0</v>
      </c>
      <c r="I689" s="201">
        <f>'ENTRY LIST 2'!I384</f>
        <v>0</v>
      </c>
      <c r="J689" s="201">
        <f>'ENTRY LIST 2'!J384</f>
        <v>0</v>
      </c>
      <c r="K689" s="213"/>
      <c r="L689" s="213"/>
      <c r="M689" s="213"/>
      <c r="N689" s="214">
        <f t="shared" si="23"/>
        <v>0</v>
      </c>
    </row>
    <row r="690" spans="1:14" s="181" customFormat="1" ht="12.75">
      <c r="A690" s="156">
        <v>68</v>
      </c>
      <c r="B690" s="212"/>
      <c r="C690" s="201" t="str">
        <f>'ENTRY LIST 2'!C385</f>
        <v>A</v>
      </c>
      <c r="D690" s="201" t="str">
        <f>'ENTRY LIST 2'!D385</f>
        <v>SENIOR</v>
      </c>
      <c r="E690" s="201">
        <f>'ENTRY LIST 2'!E385</f>
        <v>0</v>
      </c>
      <c r="F690" s="201">
        <f>'ENTRY LIST 2'!F385</f>
        <v>0</v>
      </c>
      <c r="G690" s="201">
        <f>'ENTRY LIST 2'!G385</f>
        <v>0</v>
      </c>
      <c r="H690" s="201">
        <f>'ENTRY LIST 2'!H385</f>
        <v>0</v>
      </c>
      <c r="I690" s="201">
        <f>'ENTRY LIST 2'!I385</f>
        <v>0</v>
      </c>
      <c r="J690" s="201">
        <f>'ENTRY LIST 2'!J385</f>
        <v>0</v>
      </c>
      <c r="K690" s="213"/>
      <c r="L690" s="213"/>
      <c r="M690" s="213"/>
      <c r="N690" s="214">
        <f t="shared" si="23"/>
        <v>0</v>
      </c>
    </row>
    <row r="691" spans="1:14" s="181" customFormat="1" ht="12.75">
      <c r="A691" s="156">
        <v>69</v>
      </c>
      <c r="B691" s="212"/>
      <c r="C691" s="201" t="str">
        <f>'ENTRY LIST 2'!C386</f>
        <v>A</v>
      </c>
      <c r="D691" s="201" t="str">
        <f>'ENTRY LIST 2'!D386</f>
        <v>SENIOR</v>
      </c>
      <c r="E691" s="201">
        <f>'ENTRY LIST 2'!E386</f>
        <v>0</v>
      </c>
      <c r="F691" s="201">
        <f>'ENTRY LIST 2'!F386</f>
        <v>0</v>
      </c>
      <c r="G691" s="201">
        <f>'ENTRY LIST 2'!G386</f>
        <v>0</v>
      </c>
      <c r="H691" s="201">
        <f>'ENTRY LIST 2'!H386</f>
        <v>0</v>
      </c>
      <c r="I691" s="201">
        <f>'ENTRY LIST 2'!I386</f>
        <v>0</v>
      </c>
      <c r="J691" s="201">
        <f>'ENTRY LIST 2'!J386</f>
        <v>0</v>
      </c>
      <c r="K691" s="213"/>
      <c r="L691" s="213"/>
      <c r="M691" s="213"/>
      <c r="N691" s="214">
        <f t="shared" si="23"/>
        <v>0</v>
      </c>
    </row>
    <row r="692" spans="1:14" s="181" customFormat="1" ht="12.75">
      <c r="A692" s="156">
        <v>70</v>
      </c>
      <c r="B692" s="212"/>
      <c r="C692" s="201" t="str">
        <f>'ENTRY LIST 2'!C387</f>
        <v>A</v>
      </c>
      <c r="D692" s="201" t="str">
        <f>'ENTRY LIST 2'!D387</f>
        <v>SENIOR</v>
      </c>
      <c r="E692" s="201">
        <f>'ENTRY LIST 2'!E387</f>
        <v>0</v>
      </c>
      <c r="F692" s="201">
        <f>'ENTRY LIST 2'!F387</f>
        <v>0</v>
      </c>
      <c r="G692" s="201">
        <f>'ENTRY LIST 2'!G387</f>
        <v>0</v>
      </c>
      <c r="H692" s="201">
        <f>'ENTRY LIST 2'!H387</f>
        <v>0</v>
      </c>
      <c r="I692" s="201">
        <f>'ENTRY LIST 2'!I387</f>
        <v>0</v>
      </c>
      <c r="J692" s="201">
        <f>'ENTRY LIST 2'!J387</f>
        <v>0</v>
      </c>
      <c r="K692" s="213"/>
      <c r="L692" s="213"/>
      <c r="M692" s="213"/>
      <c r="N692" s="214">
        <f t="shared" si="23"/>
        <v>0</v>
      </c>
    </row>
    <row r="693" spans="1:14" s="181" customFormat="1" ht="12.75">
      <c r="A693" s="156">
        <v>71</v>
      </c>
      <c r="B693" s="212"/>
      <c r="C693" s="201" t="str">
        <f>'ENTRY LIST 2'!C388</f>
        <v>A</v>
      </c>
      <c r="D693" s="201" t="str">
        <f>'ENTRY LIST 2'!D388</f>
        <v>SENIOR</v>
      </c>
      <c r="E693" s="201">
        <f>'ENTRY LIST 2'!E388</f>
        <v>0</v>
      </c>
      <c r="F693" s="201">
        <f>'ENTRY LIST 2'!F388</f>
        <v>0</v>
      </c>
      <c r="G693" s="201">
        <f>'ENTRY LIST 2'!G388</f>
        <v>0</v>
      </c>
      <c r="H693" s="201">
        <f>'ENTRY LIST 2'!H388</f>
        <v>0</v>
      </c>
      <c r="I693" s="201">
        <f>'ENTRY LIST 2'!I388</f>
        <v>0</v>
      </c>
      <c r="J693" s="201">
        <f>'ENTRY LIST 2'!J388</f>
        <v>0</v>
      </c>
      <c r="K693" s="213"/>
      <c r="L693" s="213"/>
      <c r="M693" s="213"/>
      <c r="N693" s="214">
        <f t="shared" si="23"/>
        <v>0</v>
      </c>
    </row>
    <row r="694" spans="1:14" s="181" customFormat="1" ht="12.75">
      <c r="A694" s="156">
        <v>72</v>
      </c>
      <c r="B694" s="212"/>
      <c r="C694" s="201" t="str">
        <f>'ENTRY LIST 2'!C389</f>
        <v>A</v>
      </c>
      <c r="D694" s="201" t="str">
        <f>'ENTRY LIST 2'!D389</f>
        <v>SENIOR</v>
      </c>
      <c r="E694" s="201">
        <f>'ENTRY LIST 2'!E389</f>
        <v>0</v>
      </c>
      <c r="F694" s="201">
        <f>'ENTRY LIST 2'!F389</f>
        <v>0</v>
      </c>
      <c r="G694" s="201">
        <f>'ENTRY LIST 2'!G389</f>
        <v>0</v>
      </c>
      <c r="H694" s="201">
        <f>'ENTRY LIST 2'!H389</f>
        <v>0</v>
      </c>
      <c r="I694" s="201">
        <f>'ENTRY LIST 2'!I389</f>
        <v>0</v>
      </c>
      <c r="J694" s="201">
        <f>'ENTRY LIST 2'!J389</f>
        <v>0</v>
      </c>
      <c r="K694" s="213"/>
      <c r="L694" s="213"/>
      <c r="M694" s="213"/>
      <c r="N694" s="214">
        <f t="shared" si="23"/>
        <v>0</v>
      </c>
    </row>
    <row r="695" spans="1:14" s="181" customFormat="1" ht="12.75">
      <c r="A695" s="156">
        <v>73</v>
      </c>
      <c r="B695" s="212"/>
      <c r="C695" s="201" t="str">
        <f>'ENTRY LIST 2'!C390</f>
        <v>A</v>
      </c>
      <c r="D695" s="201" t="str">
        <f>'ENTRY LIST 2'!D390</f>
        <v>SENIOR</v>
      </c>
      <c r="E695" s="201">
        <f>'ENTRY LIST 2'!E390</f>
        <v>0</v>
      </c>
      <c r="F695" s="201">
        <f>'ENTRY LIST 2'!F390</f>
        <v>0</v>
      </c>
      <c r="G695" s="201">
        <f>'ENTRY LIST 2'!G390</f>
        <v>0</v>
      </c>
      <c r="H695" s="201">
        <f>'ENTRY LIST 2'!H390</f>
        <v>0</v>
      </c>
      <c r="I695" s="201">
        <f>'ENTRY LIST 2'!I390</f>
        <v>0</v>
      </c>
      <c r="J695" s="201">
        <f>'ENTRY LIST 2'!J390</f>
        <v>0</v>
      </c>
      <c r="K695" s="213"/>
      <c r="L695" s="213"/>
      <c r="M695" s="213"/>
      <c r="N695" s="214">
        <f t="shared" si="23"/>
        <v>0</v>
      </c>
    </row>
    <row r="696" spans="1:14" s="181" customFormat="1" ht="12.75">
      <c r="A696" s="156">
        <v>74</v>
      </c>
      <c r="B696" s="212"/>
      <c r="C696" s="201" t="str">
        <f>'ENTRY LIST 2'!C391</f>
        <v>A</v>
      </c>
      <c r="D696" s="201" t="str">
        <f>'ENTRY LIST 2'!D391</f>
        <v>SENIOR</v>
      </c>
      <c r="E696" s="201">
        <f>'ENTRY LIST 2'!E391</f>
        <v>0</v>
      </c>
      <c r="F696" s="201">
        <f>'ENTRY LIST 2'!F391</f>
        <v>0</v>
      </c>
      <c r="G696" s="201">
        <f>'ENTRY LIST 2'!G391</f>
        <v>0</v>
      </c>
      <c r="H696" s="201">
        <f>'ENTRY LIST 2'!H391</f>
        <v>0</v>
      </c>
      <c r="I696" s="201">
        <f>'ENTRY LIST 2'!I391</f>
        <v>0</v>
      </c>
      <c r="J696" s="201">
        <f>'ENTRY LIST 2'!J391</f>
        <v>0</v>
      </c>
      <c r="K696" s="213"/>
      <c r="L696" s="213"/>
      <c r="M696" s="213"/>
      <c r="N696" s="214">
        <f t="shared" si="23"/>
        <v>0</v>
      </c>
    </row>
    <row r="697" spans="1:14" s="181" customFormat="1" ht="12.75">
      <c r="A697" s="156">
        <v>75</v>
      </c>
      <c r="B697" s="212"/>
      <c r="C697" s="201" t="str">
        <f>'ENTRY LIST 2'!C392</f>
        <v>A</v>
      </c>
      <c r="D697" s="201" t="str">
        <f>'ENTRY LIST 2'!D392</f>
        <v>SENIOR</v>
      </c>
      <c r="E697" s="201">
        <f>'ENTRY LIST 2'!E392</f>
        <v>0</v>
      </c>
      <c r="F697" s="201">
        <f>'ENTRY LIST 2'!F392</f>
        <v>0</v>
      </c>
      <c r="G697" s="201">
        <f>'ENTRY LIST 2'!G392</f>
        <v>0</v>
      </c>
      <c r="H697" s="201">
        <f>'ENTRY LIST 2'!H392</f>
        <v>0</v>
      </c>
      <c r="I697" s="201">
        <f>'ENTRY LIST 2'!I392</f>
        <v>0</v>
      </c>
      <c r="J697" s="201">
        <f>'ENTRY LIST 2'!J392</f>
        <v>0</v>
      </c>
      <c r="K697" s="213"/>
      <c r="L697" s="213"/>
      <c r="M697" s="213"/>
      <c r="N697" s="214">
        <f t="shared" si="23"/>
        <v>0</v>
      </c>
    </row>
    <row r="698" spans="1:14" s="181" customFormat="1" ht="12.75">
      <c r="A698" s="156">
        <v>76</v>
      </c>
      <c r="B698" s="212"/>
      <c r="C698" s="201" t="str">
        <f>'ENTRY LIST 2'!C393</f>
        <v>A</v>
      </c>
      <c r="D698" s="201" t="str">
        <f>'ENTRY LIST 2'!D393</f>
        <v>SENIOR</v>
      </c>
      <c r="E698" s="201">
        <f>'ENTRY LIST 2'!E393</f>
        <v>0</v>
      </c>
      <c r="F698" s="201">
        <f>'ENTRY LIST 2'!F393</f>
        <v>0</v>
      </c>
      <c r="G698" s="201">
        <f>'ENTRY LIST 2'!G393</f>
        <v>0</v>
      </c>
      <c r="H698" s="201">
        <f>'ENTRY LIST 2'!H393</f>
        <v>0</v>
      </c>
      <c r="I698" s="201">
        <f>'ENTRY LIST 2'!I393</f>
        <v>0</v>
      </c>
      <c r="J698" s="201">
        <f>'ENTRY LIST 2'!J393</f>
        <v>0</v>
      </c>
      <c r="K698" s="213"/>
      <c r="L698" s="213"/>
      <c r="M698" s="213"/>
      <c r="N698" s="214">
        <f t="shared" si="23"/>
        <v>0</v>
      </c>
    </row>
    <row r="699" spans="1:14" s="181" customFormat="1" ht="12.75">
      <c r="A699" s="156">
        <v>77</v>
      </c>
      <c r="B699" s="212"/>
      <c r="C699" s="201" t="str">
        <f>'ENTRY LIST 2'!C394</f>
        <v>A</v>
      </c>
      <c r="D699" s="201" t="str">
        <f>'ENTRY LIST 2'!D394</f>
        <v>SENIOR</v>
      </c>
      <c r="E699" s="201">
        <f>'ENTRY LIST 2'!E394</f>
        <v>0</v>
      </c>
      <c r="F699" s="201">
        <f>'ENTRY LIST 2'!F394</f>
        <v>0</v>
      </c>
      <c r="G699" s="201">
        <f>'ENTRY LIST 2'!G394</f>
        <v>0</v>
      </c>
      <c r="H699" s="201">
        <f>'ENTRY LIST 2'!H394</f>
        <v>0</v>
      </c>
      <c r="I699" s="201">
        <f>'ENTRY LIST 2'!I394</f>
        <v>0</v>
      </c>
      <c r="J699" s="201">
        <f>'ENTRY LIST 2'!J394</f>
        <v>0</v>
      </c>
      <c r="K699" s="213"/>
      <c r="L699" s="213"/>
      <c r="M699" s="213"/>
      <c r="N699" s="214">
        <f t="shared" si="23"/>
        <v>0</v>
      </c>
    </row>
    <row r="700" spans="1:14" s="181" customFormat="1" ht="12.75">
      <c r="A700" s="156">
        <v>78</v>
      </c>
      <c r="B700" s="212"/>
      <c r="C700" s="201" t="str">
        <f>'ENTRY LIST 2'!C395</f>
        <v>A</v>
      </c>
      <c r="D700" s="201" t="str">
        <f>'ENTRY LIST 2'!D395</f>
        <v>SENIOR</v>
      </c>
      <c r="E700" s="201">
        <f>'ENTRY LIST 2'!E395</f>
        <v>0</v>
      </c>
      <c r="F700" s="201">
        <f>'ENTRY LIST 2'!F395</f>
        <v>0</v>
      </c>
      <c r="G700" s="201">
        <f>'ENTRY LIST 2'!G395</f>
        <v>0</v>
      </c>
      <c r="H700" s="201">
        <f>'ENTRY LIST 2'!H395</f>
        <v>0</v>
      </c>
      <c r="I700" s="201">
        <f>'ENTRY LIST 2'!I395</f>
        <v>0</v>
      </c>
      <c r="J700" s="201">
        <f>'ENTRY LIST 2'!J395</f>
        <v>0</v>
      </c>
      <c r="K700" s="213"/>
      <c r="L700" s="213"/>
      <c r="M700" s="213"/>
      <c r="N700" s="214">
        <f t="shared" si="23"/>
        <v>0</v>
      </c>
    </row>
    <row r="701" spans="1:14" s="181" customFormat="1" ht="12.75">
      <c r="A701" s="156">
        <v>79</v>
      </c>
      <c r="B701" s="212"/>
      <c r="C701" s="201" t="str">
        <f>'ENTRY LIST 2'!C396</f>
        <v>A</v>
      </c>
      <c r="D701" s="201" t="str">
        <f>'ENTRY LIST 2'!D396</f>
        <v>SENIOR</v>
      </c>
      <c r="E701" s="201">
        <f>'ENTRY LIST 2'!E396</f>
        <v>0</v>
      </c>
      <c r="F701" s="201">
        <f>'ENTRY LIST 2'!F396</f>
        <v>0</v>
      </c>
      <c r="G701" s="201">
        <f>'ENTRY LIST 2'!G396</f>
        <v>0</v>
      </c>
      <c r="H701" s="201">
        <f>'ENTRY LIST 2'!H396</f>
        <v>0</v>
      </c>
      <c r="I701" s="201">
        <f>'ENTRY LIST 2'!I396</f>
        <v>0</v>
      </c>
      <c r="J701" s="201">
        <f>'ENTRY LIST 2'!J396</f>
        <v>0</v>
      </c>
      <c r="K701" s="213"/>
      <c r="L701" s="213"/>
      <c r="M701" s="213"/>
      <c r="N701" s="214">
        <f t="shared" si="23"/>
        <v>0</v>
      </c>
    </row>
    <row r="702" spans="1:14" s="181" customFormat="1" ht="12.75">
      <c r="A702" s="156">
        <v>80</v>
      </c>
      <c r="B702" s="212"/>
      <c r="C702" s="201" t="str">
        <f>'ENTRY LIST 2'!C397</f>
        <v>A</v>
      </c>
      <c r="D702" s="201" t="str">
        <f>'ENTRY LIST 2'!D397</f>
        <v>SENIOR</v>
      </c>
      <c r="E702" s="201">
        <f>'ENTRY LIST 2'!E397</f>
        <v>0</v>
      </c>
      <c r="F702" s="201">
        <f>'ENTRY LIST 2'!F397</f>
        <v>0</v>
      </c>
      <c r="G702" s="201">
        <f>'ENTRY LIST 2'!G397</f>
        <v>0</v>
      </c>
      <c r="H702" s="201">
        <f>'ENTRY LIST 2'!H397</f>
        <v>0</v>
      </c>
      <c r="I702" s="201">
        <f>'ENTRY LIST 2'!I397</f>
        <v>0</v>
      </c>
      <c r="J702" s="201">
        <f>'ENTRY LIST 2'!J397</f>
        <v>0</v>
      </c>
      <c r="K702" s="213"/>
      <c r="L702" s="213"/>
      <c r="M702" s="213"/>
      <c r="N702" s="214">
        <f t="shared" si="23"/>
        <v>0</v>
      </c>
    </row>
    <row r="703" spans="1:14" s="181" customFormat="1" ht="12.75">
      <c r="A703" s="156">
        <v>81</v>
      </c>
      <c r="B703" s="212"/>
      <c r="C703" s="201" t="str">
        <f>'ENTRY LIST 2'!C398</f>
        <v>A</v>
      </c>
      <c r="D703" s="201" t="str">
        <f>'ENTRY LIST 2'!D398</f>
        <v>SENIOR</v>
      </c>
      <c r="E703" s="201">
        <f>'ENTRY LIST 2'!E398</f>
        <v>0</v>
      </c>
      <c r="F703" s="201">
        <f>'ENTRY LIST 2'!F398</f>
        <v>0</v>
      </c>
      <c r="G703" s="201">
        <f>'ENTRY LIST 2'!G398</f>
        <v>0</v>
      </c>
      <c r="H703" s="201">
        <f>'ENTRY LIST 2'!H398</f>
        <v>0</v>
      </c>
      <c r="I703" s="201">
        <f>'ENTRY LIST 2'!I398</f>
        <v>0</v>
      </c>
      <c r="J703" s="201">
        <f>'ENTRY LIST 2'!J398</f>
        <v>0</v>
      </c>
      <c r="K703" s="213"/>
      <c r="L703" s="213"/>
      <c r="M703" s="213"/>
      <c r="N703" s="214">
        <f t="shared" si="23"/>
        <v>0</v>
      </c>
    </row>
    <row r="704" spans="1:14" s="181" customFormat="1" ht="12.75">
      <c r="A704" s="156">
        <v>82</v>
      </c>
      <c r="B704" s="212"/>
      <c r="C704" s="201" t="str">
        <f>'ENTRY LIST 2'!C399</f>
        <v>A</v>
      </c>
      <c r="D704" s="201" t="str">
        <f>'ENTRY LIST 2'!D399</f>
        <v>SENIOR</v>
      </c>
      <c r="E704" s="201">
        <f>'ENTRY LIST 2'!E399</f>
        <v>0</v>
      </c>
      <c r="F704" s="201">
        <f>'ENTRY LIST 2'!F399</f>
        <v>0</v>
      </c>
      <c r="G704" s="201">
        <f>'ENTRY LIST 2'!G399</f>
        <v>0</v>
      </c>
      <c r="H704" s="201">
        <f>'ENTRY LIST 2'!H399</f>
        <v>0</v>
      </c>
      <c r="I704" s="201">
        <f>'ENTRY LIST 2'!I399</f>
        <v>0</v>
      </c>
      <c r="J704" s="201">
        <f>'ENTRY LIST 2'!J399</f>
        <v>0</v>
      </c>
      <c r="K704" s="213"/>
      <c r="L704" s="213"/>
      <c r="M704" s="213"/>
      <c r="N704" s="214">
        <f t="shared" si="23"/>
        <v>0</v>
      </c>
    </row>
    <row r="705" spans="1:14" s="181" customFormat="1" ht="12.75">
      <c r="A705" s="156">
        <v>83</v>
      </c>
      <c r="B705" s="212"/>
      <c r="C705" s="201" t="str">
        <f>'ENTRY LIST 2'!C400</f>
        <v>A</v>
      </c>
      <c r="D705" s="201" t="str">
        <f>'ENTRY LIST 2'!D400</f>
        <v>SENIOR</v>
      </c>
      <c r="E705" s="201">
        <f>'ENTRY LIST 2'!E400</f>
        <v>0</v>
      </c>
      <c r="F705" s="201">
        <f>'ENTRY LIST 2'!F400</f>
        <v>0</v>
      </c>
      <c r="G705" s="201">
        <f>'ENTRY LIST 2'!G400</f>
        <v>0</v>
      </c>
      <c r="H705" s="201">
        <f>'ENTRY LIST 2'!H400</f>
        <v>0</v>
      </c>
      <c r="I705" s="201">
        <f>'ENTRY LIST 2'!I400</f>
        <v>0</v>
      </c>
      <c r="J705" s="201">
        <f>'ENTRY LIST 2'!J400</f>
        <v>0</v>
      </c>
      <c r="K705" s="213"/>
      <c r="L705" s="213"/>
      <c r="M705" s="213"/>
      <c r="N705" s="214">
        <f t="shared" si="23"/>
        <v>0</v>
      </c>
    </row>
    <row r="706" spans="1:14" s="181" customFormat="1" ht="12.75">
      <c r="A706" s="156">
        <v>84</v>
      </c>
      <c r="B706" s="212"/>
      <c r="C706" s="201" t="str">
        <f>'ENTRY LIST 2'!C401</f>
        <v>A</v>
      </c>
      <c r="D706" s="201" t="str">
        <f>'ENTRY LIST 2'!D401</f>
        <v>SENIOR</v>
      </c>
      <c r="E706" s="201">
        <f>'ENTRY LIST 2'!E401</f>
        <v>0</v>
      </c>
      <c r="F706" s="201">
        <f>'ENTRY LIST 2'!F401</f>
        <v>0</v>
      </c>
      <c r="G706" s="201">
        <f>'ENTRY LIST 2'!G401</f>
        <v>0</v>
      </c>
      <c r="H706" s="201">
        <f>'ENTRY LIST 2'!H401</f>
        <v>0</v>
      </c>
      <c r="I706" s="201">
        <f>'ENTRY LIST 2'!I401</f>
        <v>0</v>
      </c>
      <c r="J706" s="201">
        <f>'ENTRY LIST 2'!J401</f>
        <v>0</v>
      </c>
      <c r="K706" s="213"/>
      <c r="L706" s="213"/>
      <c r="M706" s="213"/>
      <c r="N706" s="214">
        <f t="shared" si="23"/>
        <v>0</v>
      </c>
    </row>
    <row r="707" spans="1:14" s="181" customFormat="1" ht="12.75">
      <c r="A707" s="156">
        <v>85</v>
      </c>
      <c r="B707" s="212"/>
      <c r="C707" s="201" t="str">
        <f>'ENTRY LIST 2'!C402</f>
        <v>A</v>
      </c>
      <c r="D707" s="201" t="str">
        <f>'ENTRY LIST 2'!D402</f>
        <v>SENIOR</v>
      </c>
      <c r="E707" s="201">
        <f>'ENTRY LIST 2'!E402</f>
        <v>0</v>
      </c>
      <c r="F707" s="201">
        <f>'ENTRY LIST 2'!F402</f>
        <v>0</v>
      </c>
      <c r="G707" s="201">
        <f>'ENTRY LIST 2'!G402</f>
        <v>0</v>
      </c>
      <c r="H707" s="201">
        <f>'ENTRY LIST 2'!H402</f>
        <v>0</v>
      </c>
      <c r="I707" s="201">
        <f>'ENTRY LIST 2'!I402</f>
        <v>0</v>
      </c>
      <c r="J707" s="201">
        <f>'ENTRY LIST 2'!J402</f>
        <v>0</v>
      </c>
      <c r="K707" s="213"/>
      <c r="L707" s="213"/>
      <c r="M707" s="213"/>
      <c r="N707" s="214">
        <f t="shared" si="23"/>
        <v>0</v>
      </c>
    </row>
    <row r="708" spans="1:14" s="181" customFormat="1" ht="12.75">
      <c r="A708" s="156">
        <v>86</v>
      </c>
      <c r="B708" s="212"/>
      <c r="C708" s="201" t="str">
        <f>'ENTRY LIST 2'!C403</f>
        <v>A</v>
      </c>
      <c r="D708" s="201" t="str">
        <f>'ENTRY LIST 2'!D403</f>
        <v>SENIOR</v>
      </c>
      <c r="E708" s="201">
        <f>'ENTRY LIST 2'!E403</f>
        <v>0</v>
      </c>
      <c r="F708" s="201">
        <f>'ENTRY LIST 2'!F403</f>
        <v>0</v>
      </c>
      <c r="G708" s="201">
        <f>'ENTRY LIST 2'!G403</f>
        <v>0</v>
      </c>
      <c r="H708" s="201">
        <f>'ENTRY LIST 2'!H403</f>
        <v>0</v>
      </c>
      <c r="I708" s="201">
        <f>'ENTRY LIST 2'!I403</f>
        <v>0</v>
      </c>
      <c r="J708" s="201">
        <f>'ENTRY LIST 2'!J403</f>
        <v>0</v>
      </c>
      <c r="K708" s="213"/>
      <c r="L708" s="213"/>
      <c r="M708" s="213"/>
      <c r="N708" s="214">
        <f t="shared" si="23"/>
        <v>0</v>
      </c>
    </row>
    <row r="709" spans="1:14" s="181" customFormat="1" ht="12.75">
      <c r="A709" s="156">
        <v>87</v>
      </c>
      <c r="B709" s="212"/>
      <c r="C709" s="201" t="str">
        <f>'ENTRY LIST 2'!C404</f>
        <v>A</v>
      </c>
      <c r="D709" s="201" t="str">
        <f>'ENTRY LIST 2'!D404</f>
        <v>SENIOR</v>
      </c>
      <c r="E709" s="201">
        <f>'ENTRY LIST 2'!E404</f>
        <v>0</v>
      </c>
      <c r="F709" s="201">
        <f>'ENTRY LIST 2'!F404</f>
        <v>0</v>
      </c>
      <c r="G709" s="201">
        <f>'ENTRY LIST 2'!G404</f>
        <v>0</v>
      </c>
      <c r="H709" s="201">
        <f>'ENTRY LIST 2'!H404</f>
        <v>0</v>
      </c>
      <c r="I709" s="201">
        <f>'ENTRY LIST 2'!I404</f>
        <v>0</v>
      </c>
      <c r="J709" s="201">
        <f>'ENTRY LIST 2'!J404</f>
        <v>0</v>
      </c>
      <c r="K709" s="213"/>
      <c r="L709" s="213"/>
      <c r="M709" s="213"/>
      <c r="N709" s="214">
        <f t="shared" si="23"/>
        <v>0</v>
      </c>
    </row>
    <row r="710" spans="1:14" s="181" customFormat="1" ht="12.75">
      <c r="A710" s="156">
        <v>88</v>
      </c>
      <c r="B710" s="212"/>
      <c r="C710" s="201" t="str">
        <f>'ENTRY LIST 2'!C405</f>
        <v>A</v>
      </c>
      <c r="D710" s="201" t="str">
        <f>'ENTRY LIST 2'!D405</f>
        <v>SENIOR</v>
      </c>
      <c r="E710" s="201">
        <f>'ENTRY LIST 2'!E405</f>
        <v>0</v>
      </c>
      <c r="F710" s="201">
        <f>'ENTRY LIST 2'!F405</f>
        <v>0</v>
      </c>
      <c r="G710" s="201">
        <f>'ENTRY LIST 2'!G405</f>
        <v>0</v>
      </c>
      <c r="H710" s="201">
        <f>'ENTRY LIST 2'!H405</f>
        <v>0</v>
      </c>
      <c r="I710" s="201">
        <f>'ENTRY LIST 2'!I405</f>
        <v>0</v>
      </c>
      <c r="J710" s="201">
        <f>'ENTRY LIST 2'!J405</f>
        <v>0</v>
      </c>
      <c r="K710" s="213"/>
      <c r="L710" s="213"/>
      <c r="M710" s="213"/>
      <c r="N710" s="214">
        <f t="shared" si="23"/>
        <v>0</v>
      </c>
    </row>
    <row r="711" spans="1:14" s="181" customFormat="1" ht="12.75">
      <c r="A711" s="156">
        <v>89</v>
      </c>
      <c r="B711" s="212"/>
      <c r="C711" s="201" t="str">
        <f>'ENTRY LIST 2'!C406</f>
        <v>A</v>
      </c>
      <c r="D711" s="201" t="str">
        <f>'ENTRY LIST 2'!D406</f>
        <v>SENIOR</v>
      </c>
      <c r="E711" s="201">
        <f>'ENTRY LIST 2'!E406</f>
        <v>0</v>
      </c>
      <c r="F711" s="201">
        <f>'ENTRY LIST 2'!F406</f>
        <v>0</v>
      </c>
      <c r="G711" s="201">
        <f>'ENTRY LIST 2'!G406</f>
        <v>0</v>
      </c>
      <c r="H711" s="201">
        <f>'ENTRY LIST 2'!H406</f>
        <v>0</v>
      </c>
      <c r="I711" s="201">
        <f>'ENTRY LIST 2'!I406</f>
        <v>0</v>
      </c>
      <c r="J711" s="201">
        <f>'ENTRY LIST 2'!J406</f>
        <v>0</v>
      </c>
      <c r="K711" s="213"/>
      <c r="L711" s="213"/>
      <c r="M711" s="213"/>
      <c r="N711" s="214">
        <f t="shared" si="23"/>
        <v>0</v>
      </c>
    </row>
    <row r="712" spans="1:14" s="181" customFormat="1" ht="12.75">
      <c r="A712" s="156">
        <v>90</v>
      </c>
      <c r="B712" s="212"/>
      <c r="C712" s="201" t="str">
        <f>'ENTRY LIST 2'!C407</f>
        <v>A</v>
      </c>
      <c r="D712" s="201" t="str">
        <f>'ENTRY LIST 2'!D407</f>
        <v>SENIOR</v>
      </c>
      <c r="E712" s="201">
        <f>'ENTRY LIST 2'!E407</f>
        <v>0</v>
      </c>
      <c r="F712" s="201">
        <f>'ENTRY LIST 2'!F407</f>
        <v>0</v>
      </c>
      <c r="G712" s="201">
        <f>'ENTRY LIST 2'!G407</f>
        <v>0</v>
      </c>
      <c r="H712" s="201">
        <f>'ENTRY LIST 2'!H407</f>
        <v>0</v>
      </c>
      <c r="I712" s="201">
        <f>'ENTRY LIST 2'!I407</f>
        <v>0</v>
      </c>
      <c r="J712" s="201">
        <f>'ENTRY LIST 2'!J407</f>
        <v>0</v>
      </c>
      <c r="K712" s="213"/>
      <c r="L712" s="213"/>
      <c r="M712" s="213"/>
      <c r="N712" s="214">
        <f t="shared" si="23"/>
        <v>0</v>
      </c>
    </row>
    <row r="713" spans="1:14" s="181" customFormat="1" ht="12.75">
      <c r="A713" s="156">
        <v>91</v>
      </c>
      <c r="B713" s="212"/>
      <c r="C713" s="201" t="str">
        <f>'ENTRY LIST 2'!C408</f>
        <v>A</v>
      </c>
      <c r="D713" s="201" t="str">
        <f>'ENTRY LIST 2'!D408</f>
        <v>SENIOR</v>
      </c>
      <c r="E713" s="201">
        <f>'ENTRY LIST 2'!E408</f>
        <v>0</v>
      </c>
      <c r="F713" s="201">
        <f>'ENTRY LIST 2'!F408</f>
        <v>0</v>
      </c>
      <c r="G713" s="201">
        <f>'ENTRY LIST 2'!G408</f>
        <v>0</v>
      </c>
      <c r="H713" s="201">
        <f>'ENTRY LIST 2'!H408</f>
        <v>0</v>
      </c>
      <c r="I713" s="201">
        <f>'ENTRY LIST 2'!I408</f>
        <v>0</v>
      </c>
      <c r="J713" s="201">
        <f>'ENTRY LIST 2'!J408</f>
        <v>0</v>
      </c>
      <c r="K713" s="213"/>
      <c r="L713" s="213"/>
      <c r="M713" s="213"/>
      <c r="N713" s="214">
        <f t="shared" si="23"/>
        <v>0</v>
      </c>
    </row>
    <row r="714" spans="1:14" s="181" customFormat="1" ht="12.75">
      <c r="A714" s="156">
        <v>92</v>
      </c>
      <c r="B714" s="212"/>
      <c r="C714" s="201" t="str">
        <f>'ENTRY LIST 2'!C409</f>
        <v>A</v>
      </c>
      <c r="D714" s="201" t="str">
        <f>'ENTRY LIST 2'!D409</f>
        <v>SENIOR</v>
      </c>
      <c r="E714" s="201">
        <f>'ENTRY LIST 2'!E409</f>
        <v>0</v>
      </c>
      <c r="F714" s="201">
        <f>'ENTRY LIST 2'!F409</f>
        <v>0</v>
      </c>
      <c r="G714" s="201">
        <f>'ENTRY LIST 2'!G409</f>
        <v>0</v>
      </c>
      <c r="H714" s="201">
        <f>'ENTRY LIST 2'!H409</f>
        <v>0</v>
      </c>
      <c r="I714" s="201">
        <f>'ENTRY LIST 2'!I409</f>
        <v>0</v>
      </c>
      <c r="J714" s="201">
        <f>'ENTRY LIST 2'!J409</f>
        <v>0</v>
      </c>
      <c r="K714" s="213"/>
      <c r="L714" s="213"/>
      <c r="M714" s="213"/>
      <c r="N714" s="214">
        <f t="shared" si="23"/>
        <v>0</v>
      </c>
    </row>
    <row r="715" spans="1:14" s="181" customFormat="1" ht="12.75">
      <c r="A715" s="156">
        <v>93</v>
      </c>
      <c r="B715" s="212"/>
      <c r="C715" s="201" t="str">
        <f>'ENTRY LIST 2'!C410</f>
        <v>A</v>
      </c>
      <c r="D715" s="201" t="str">
        <f>'ENTRY LIST 2'!D410</f>
        <v>SENIOR</v>
      </c>
      <c r="E715" s="201">
        <f>'ENTRY LIST 2'!E410</f>
        <v>0</v>
      </c>
      <c r="F715" s="201">
        <f>'ENTRY LIST 2'!F410</f>
        <v>0</v>
      </c>
      <c r="G715" s="201">
        <f>'ENTRY LIST 2'!G410</f>
        <v>0</v>
      </c>
      <c r="H715" s="201">
        <f>'ENTRY LIST 2'!H410</f>
        <v>0</v>
      </c>
      <c r="I715" s="201">
        <f>'ENTRY LIST 2'!I410</f>
        <v>0</v>
      </c>
      <c r="J715" s="201">
        <f>'ENTRY LIST 2'!J410</f>
        <v>0</v>
      </c>
      <c r="K715" s="213"/>
      <c r="L715" s="213"/>
      <c r="M715" s="213"/>
      <c r="N715" s="214">
        <f t="shared" si="23"/>
        <v>0</v>
      </c>
    </row>
    <row r="716" spans="1:14" s="181" customFormat="1" ht="12.75">
      <c r="A716" s="156">
        <v>94</v>
      </c>
      <c r="B716" s="212"/>
      <c r="C716" s="201" t="str">
        <f>'ENTRY LIST 2'!C411</f>
        <v>A</v>
      </c>
      <c r="D716" s="201" t="str">
        <f>'ENTRY LIST 2'!D411</f>
        <v>SENIOR</v>
      </c>
      <c r="E716" s="201">
        <f>'ENTRY LIST 2'!E411</f>
        <v>0</v>
      </c>
      <c r="F716" s="201">
        <f>'ENTRY LIST 2'!F411</f>
        <v>0</v>
      </c>
      <c r="G716" s="201">
        <f>'ENTRY LIST 2'!G411</f>
        <v>0</v>
      </c>
      <c r="H716" s="201">
        <f>'ENTRY LIST 2'!H411</f>
        <v>0</v>
      </c>
      <c r="I716" s="201">
        <f>'ENTRY LIST 2'!I411</f>
        <v>0</v>
      </c>
      <c r="J716" s="201">
        <f>'ENTRY LIST 2'!J411</f>
        <v>0</v>
      </c>
      <c r="K716" s="213"/>
      <c r="L716" s="213"/>
      <c r="M716" s="213"/>
      <c r="N716" s="214">
        <f t="shared" si="23"/>
        <v>0</v>
      </c>
    </row>
    <row r="717" spans="1:14" s="181" customFormat="1" ht="12.75">
      <c r="A717" s="156">
        <v>95</v>
      </c>
      <c r="B717" s="212"/>
      <c r="C717" s="201" t="str">
        <f>'ENTRY LIST 2'!C412</f>
        <v>A</v>
      </c>
      <c r="D717" s="201" t="str">
        <f>'ENTRY LIST 2'!D412</f>
        <v>SENIOR</v>
      </c>
      <c r="E717" s="201">
        <f>'ENTRY LIST 2'!E412</f>
        <v>0</v>
      </c>
      <c r="F717" s="201">
        <f>'ENTRY LIST 2'!F412</f>
        <v>0</v>
      </c>
      <c r="G717" s="201">
        <f>'ENTRY LIST 2'!G412</f>
        <v>0</v>
      </c>
      <c r="H717" s="201">
        <f>'ENTRY LIST 2'!H412</f>
        <v>0</v>
      </c>
      <c r="I717" s="201">
        <f>'ENTRY LIST 2'!I412</f>
        <v>0</v>
      </c>
      <c r="J717" s="201">
        <f>'ENTRY LIST 2'!J412</f>
        <v>0</v>
      </c>
      <c r="K717" s="213"/>
      <c r="L717" s="213"/>
      <c r="M717" s="213"/>
      <c r="N717" s="214">
        <f t="shared" si="23"/>
        <v>0</v>
      </c>
    </row>
    <row r="718" spans="1:14" s="181" customFormat="1" ht="12.75">
      <c r="A718" s="156">
        <v>96</v>
      </c>
      <c r="B718" s="212"/>
      <c r="C718" s="201" t="str">
        <f>'ENTRY LIST 2'!C413</f>
        <v>A</v>
      </c>
      <c r="D718" s="201" t="str">
        <f>'ENTRY LIST 2'!D413</f>
        <v>SENIOR</v>
      </c>
      <c r="E718" s="201">
        <f>'ENTRY LIST 2'!E413</f>
        <v>0</v>
      </c>
      <c r="F718" s="201">
        <f>'ENTRY LIST 2'!F413</f>
        <v>0</v>
      </c>
      <c r="G718" s="201">
        <f>'ENTRY LIST 2'!G413</f>
        <v>0</v>
      </c>
      <c r="H718" s="201">
        <f>'ENTRY LIST 2'!H413</f>
        <v>0</v>
      </c>
      <c r="I718" s="201">
        <f>'ENTRY LIST 2'!I413</f>
        <v>0</v>
      </c>
      <c r="J718" s="201">
        <f>'ENTRY LIST 2'!J413</f>
        <v>0</v>
      </c>
      <c r="K718" s="213"/>
      <c r="L718" s="213"/>
      <c r="M718" s="213"/>
      <c r="N718" s="214">
        <f t="shared" si="23"/>
        <v>0</v>
      </c>
    </row>
    <row r="719" spans="1:14" s="181" customFormat="1" ht="12.75">
      <c r="A719" s="156">
        <v>97</v>
      </c>
      <c r="B719" s="212"/>
      <c r="C719" s="201" t="str">
        <f>'ENTRY LIST 2'!C414</f>
        <v>A</v>
      </c>
      <c r="D719" s="201" t="str">
        <f>'ENTRY LIST 2'!D414</f>
        <v>SENIOR</v>
      </c>
      <c r="E719" s="201">
        <f>'ENTRY LIST 2'!E414</f>
        <v>0</v>
      </c>
      <c r="F719" s="201">
        <f>'ENTRY LIST 2'!F414</f>
        <v>0</v>
      </c>
      <c r="G719" s="201">
        <f>'ENTRY LIST 2'!G414</f>
        <v>0</v>
      </c>
      <c r="H719" s="201">
        <f>'ENTRY LIST 2'!H414</f>
        <v>0</v>
      </c>
      <c r="I719" s="201">
        <f>'ENTRY LIST 2'!I414</f>
        <v>0</v>
      </c>
      <c r="J719" s="201">
        <f>'ENTRY LIST 2'!J414</f>
        <v>0</v>
      </c>
      <c r="K719" s="213"/>
      <c r="L719" s="213"/>
      <c r="M719" s="213"/>
      <c r="N719" s="214">
        <f t="shared" si="23"/>
        <v>0</v>
      </c>
    </row>
    <row r="720" spans="1:14" s="181" customFormat="1" ht="12.75">
      <c r="A720" s="156">
        <v>98</v>
      </c>
      <c r="B720" s="212"/>
      <c r="C720" s="201" t="str">
        <f>'ENTRY LIST 2'!C415</f>
        <v>A</v>
      </c>
      <c r="D720" s="201" t="str">
        <f>'ENTRY LIST 2'!D415</f>
        <v>SENIOR</v>
      </c>
      <c r="E720" s="201">
        <f>'ENTRY LIST 2'!E415</f>
        <v>0</v>
      </c>
      <c r="F720" s="201">
        <f>'ENTRY LIST 2'!F415</f>
        <v>0</v>
      </c>
      <c r="G720" s="201">
        <f>'ENTRY LIST 2'!G415</f>
        <v>0</v>
      </c>
      <c r="H720" s="201">
        <f>'ENTRY LIST 2'!H415</f>
        <v>0</v>
      </c>
      <c r="I720" s="201">
        <f>'ENTRY LIST 2'!I415</f>
        <v>0</v>
      </c>
      <c r="J720" s="201">
        <f>'ENTRY LIST 2'!J415</f>
        <v>0</v>
      </c>
      <c r="K720" s="213"/>
      <c r="L720" s="213"/>
      <c r="M720" s="213"/>
      <c r="N720" s="214">
        <f aca="true" t="shared" si="24" ref="N720:N751">SUM(K720:M720)</f>
        <v>0</v>
      </c>
    </row>
    <row r="721" spans="1:14" s="181" customFormat="1" ht="12.75">
      <c r="A721" s="156">
        <v>99</v>
      </c>
      <c r="B721" s="212"/>
      <c r="C721" s="201" t="str">
        <f>'ENTRY LIST 2'!C416</f>
        <v>A</v>
      </c>
      <c r="D721" s="201" t="str">
        <f>'ENTRY LIST 2'!D416</f>
        <v>SENIOR</v>
      </c>
      <c r="E721" s="201">
        <f>'ENTRY LIST 2'!E416</f>
        <v>0</v>
      </c>
      <c r="F721" s="201">
        <f>'ENTRY LIST 2'!F416</f>
        <v>0</v>
      </c>
      <c r="G721" s="201">
        <f>'ENTRY LIST 2'!G416</f>
        <v>0</v>
      </c>
      <c r="H721" s="201">
        <f>'ENTRY LIST 2'!H416</f>
        <v>0</v>
      </c>
      <c r="I721" s="201">
        <f>'ENTRY LIST 2'!I416</f>
        <v>0</v>
      </c>
      <c r="J721" s="201">
        <f>'ENTRY LIST 2'!J416</f>
        <v>0</v>
      </c>
      <c r="K721" s="213"/>
      <c r="L721" s="213"/>
      <c r="M721" s="213"/>
      <c r="N721" s="214">
        <f t="shared" si="24"/>
        <v>0</v>
      </c>
    </row>
    <row r="722" spans="1:14" s="181" customFormat="1" ht="12.75">
      <c r="A722" s="156">
        <v>100</v>
      </c>
      <c r="B722" s="212"/>
      <c r="C722" s="201" t="str">
        <f>'ENTRY LIST 2'!C417</f>
        <v>A</v>
      </c>
      <c r="D722" s="201" t="str">
        <f>'ENTRY LIST 2'!D417</f>
        <v>SENIOR</v>
      </c>
      <c r="E722" s="201">
        <f>'ENTRY LIST 2'!E417</f>
        <v>0</v>
      </c>
      <c r="F722" s="201">
        <f>'ENTRY LIST 2'!F417</f>
        <v>0</v>
      </c>
      <c r="G722" s="201">
        <f>'ENTRY LIST 2'!G417</f>
        <v>0</v>
      </c>
      <c r="H722" s="201">
        <f>'ENTRY LIST 2'!H417</f>
        <v>0</v>
      </c>
      <c r="I722" s="201">
        <f>'ENTRY LIST 2'!I417</f>
        <v>0</v>
      </c>
      <c r="J722" s="201">
        <f>'ENTRY LIST 2'!J417</f>
        <v>0</v>
      </c>
      <c r="K722" s="213"/>
      <c r="L722" s="213"/>
      <c r="M722" s="213"/>
      <c r="N722" s="214">
        <f t="shared" si="24"/>
        <v>0</v>
      </c>
    </row>
    <row r="723" spans="1:14" s="181" customFormat="1" ht="12.75">
      <c r="A723" s="156">
        <v>101</v>
      </c>
      <c r="B723" s="212"/>
      <c r="C723" s="201" t="str">
        <f>'ENTRY LIST 2'!C418</f>
        <v>A</v>
      </c>
      <c r="D723" s="201" t="str">
        <f>'ENTRY LIST 2'!D418</f>
        <v>SENIOR</v>
      </c>
      <c r="E723" s="201">
        <f>'ENTRY LIST 2'!E418</f>
        <v>0</v>
      </c>
      <c r="F723" s="201">
        <f>'ENTRY LIST 2'!F418</f>
        <v>0</v>
      </c>
      <c r="G723" s="201">
        <f>'ENTRY LIST 2'!G418</f>
        <v>0</v>
      </c>
      <c r="H723" s="201">
        <f>'ENTRY LIST 2'!H418</f>
        <v>0</v>
      </c>
      <c r="I723" s="201">
        <f>'ENTRY LIST 2'!I418</f>
        <v>0</v>
      </c>
      <c r="J723" s="201">
        <f>'ENTRY LIST 2'!J418</f>
        <v>0</v>
      </c>
      <c r="K723" s="213"/>
      <c r="L723" s="213"/>
      <c r="M723" s="213"/>
      <c r="N723" s="214">
        <f t="shared" si="24"/>
        <v>0</v>
      </c>
    </row>
    <row r="724" spans="1:14" s="181" customFormat="1" ht="12.75">
      <c r="A724" s="156">
        <v>102</v>
      </c>
      <c r="B724" s="212"/>
      <c r="C724" s="201" t="str">
        <f>'ENTRY LIST 2'!C419</f>
        <v>A</v>
      </c>
      <c r="D724" s="201" t="str">
        <f>'ENTRY LIST 2'!D419</f>
        <v>SENIOR</v>
      </c>
      <c r="E724" s="201">
        <f>'ENTRY LIST 2'!E419</f>
        <v>0</v>
      </c>
      <c r="F724" s="201">
        <f>'ENTRY LIST 2'!F419</f>
        <v>0</v>
      </c>
      <c r="G724" s="201">
        <f>'ENTRY LIST 2'!G419</f>
        <v>0</v>
      </c>
      <c r="H724" s="201">
        <f>'ENTRY LIST 2'!H419</f>
        <v>0</v>
      </c>
      <c r="I724" s="201">
        <f>'ENTRY LIST 2'!I419</f>
        <v>0</v>
      </c>
      <c r="J724" s="201">
        <f>'ENTRY LIST 2'!J419</f>
        <v>0</v>
      </c>
      <c r="K724" s="213"/>
      <c r="L724" s="213"/>
      <c r="M724" s="213"/>
      <c r="N724" s="214">
        <f t="shared" si="24"/>
        <v>0</v>
      </c>
    </row>
    <row r="725" spans="1:14" s="181" customFormat="1" ht="12.75">
      <c r="A725" s="156">
        <v>103</v>
      </c>
      <c r="B725" s="212"/>
      <c r="C725" s="201" t="str">
        <f>'ENTRY LIST 2'!C420</f>
        <v>A</v>
      </c>
      <c r="D725" s="201" t="str">
        <f>'ENTRY LIST 2'!D420</f>
        <v>SENIOR</v>
      </c>
      <c r="E725" s="201">
        <f>'ENTRY LIST 2'!E420</f>
        <v>0</v>
      </c>
      <c r="F725" s="201">
        <f>'ENTRY LIST 2'!F420</f>
        <v>0</v>
      </c>
      <c r="G725" s="201">
        <f>'ENTRY LIST 2'!G420</f>
        <v>0</v>
      </c>
      <c r="H725" s="201">
        <f>'ENTRY LIST 2'!H420</f>
        <v>0</v>
      </c>
      <c r="I725" s="201">
        <f>'ENTRY LIST 2'!I420</f>
        <v>0</v>
      </c>
      <c r="J725" s="201">
        <f>'ENTRY LIST 2'!J420</f>
        <v>0</v>
      </c>
      <c r="K725" s="213"/>
      <c r="L725" s="213"/>
      <c r="M725" s="213"/>
      <c r="N725" s="214">
        <f t="shared" si="24"/>
        <v>0</v>
      </c>
    </row>
    <row r="726" spans="1:14" s="181" customFormat="1" ht="12.75">
      <c r="A726" s="156">
        <v>104</v>
      </c>
      <c r="B726" s="212"/>
      <c r="C726" s="201" t="str">
        <f>'ENTRY LIST 2'!C421</f>
        <v>A</v>
      </c>
      <c r="D726" s="201" t="str">
        <f>'ENTRY LIST 2'!D421</f>
        <v>SENIOR</v>
      </c>
      <c r="E726" s="201">
        <f>'ENTRY LIST 2'!E421</f>
        <v>0</v>
      </c>
      <c r="F726" s="201">
        <f>'ENTRY LIST 2'!F421</f>
        <v>0</v>
      </c>
      <c r="G726" s="201">
        <f>'ENTRY LIST 2'!G421</f>
        <v>0</v>
      </c>
      <c r="H726" s="201">
        <f>'ENTRY LIST 2'!H421</f>
        <v>0</v>
      </c>
      <c r="I726" s="201">
        <f>'ENTRY LIST 2'!I421</f>
        <v>0</v>
      </c>
      <c r="J726" s="201">
        <f>'ENTRY LIST 2'!J421</f>
        <v>0</v>
      </c>
      <c r="K726" s="213"/>
      <c r="L726" s="213"/>
      <c r="M726" s="213"/>
      <c r="N726" s="214">
        <f t="shared" si="24"/>
        <v>0</v>
      </c>
    </row>
    <row r="727" spans="1:14" s="181" customFormat="1" ht="12.75">
      <c r="A727" s="156">
        <v>105</v>
      </c>
      <c r="B727" s="212"/>
      <c r="C727" s="201" t="str">
        <f>'ENTRY LIST 2'!C422</f>
        <v>A</v>
      </c>
      <c r="D727" s="201" t="str">
        <f>'ENTRY LIST 2'!D422</f>
        <v>SENIOR</v>
      </c>
      <c r="E727" s="201">
        <f>'ENTRY LIST 2'!E422</f>
        <v>0</v>
      </c>
      <c r="F727" s="201">
        <f>'ENTRY LIST 2'!F422</f>
        <v>0</v>
      </c>
      <c r="G727" s="201">
        <f>'ENTRY LIST 2'!G422</f>
        <v>0</v>
      </c>
      <c r="H727" s="201">
        <f>'ENTRY LIST 2'!H422</f>
        <v>0</v>
      </c>
      <c r="I727" s="201">
        <f>'ENTRY LIST 2'!I422</f>
        <v>0</v>
      </c>
      <c r="J727" s="201">
        <f>'ENTRY LIST 2'!J422</f>
        <v>0</v>
      </c>
      <c r="K727" s="213"/>
      <c r="L727" s="213"/>
      <c r="M727" s="213"/>
      <c r="N727" s="214">
        <f t="shared" si="24"/>
        <v>0</v>
      </c>
    </row>
    <row r="728" spans="1:14" s="181" customFormat="1" ht="12.75">
      <c r="A728" s="156">
        <v>106</v>
      </c>
      <c r="B728" s="212"/>
      <c r="C728" s="201" t="str">
        <f>'ENTRY LIST 2'!C423</f>
        <v>A</v>
      </c>
      <c r="D728" s="201" t="str">
        <f>'ENTRY LIST 2'!D423</f>
        <v>SENIOR</v>
      </c>
      <c r="E728" s="201">
        <f>'ENTRY LIST 2'!E423</f>
        <v>0</v>
      </c>
      <c r="F728" s="201">
        <f>'ENTRY LIST 2'!F423</f>
        <v>0</v>
      </c>
      <c r="G728" s="201">
        <f>'ENTRY LIST 2'!G423</f>
        <v>0</v>
      </c>
      <c r="H728" s="201">
        <f>'ENTRY LIST 2'!H423</f>
        <v>0</v>
      </c>
      <c r="I728" s="201">
        <f>'ENTRY LIST 2'!I423</f>
        <v>0</v>
      </c>
      <c r="J728" s="201">
        <f>'ENTRY LIST 2'!J423</f>
        <v>0</v>
      </c>
      <c r="K728" s="213"/>
      <c r="L728" s="213"/>
      <c r="M728" s="213"/>
      <c r="N728" s="214">
        <f t="shared" si="24"/>
        <v>0</v>
      </c>
    </row>
    <row r="729" spans="1:14" s="181" customFormat="1" ht="12.75">
      <c r="A729" s="156">
        <v>107</v>
      </c>
      <c r="B729" s="212"/>
      <c r="C729" s="201" t="str">
        <f>'ENTRY LIST 2'!C424</f>
        <v>A</v>
      </c>
      <c r="D729" s="201" t="str">
        <f>'ENTRY LIST 2'!D424</f>
        <v>SENIOR</v>
      </c>
      <c r="E729" s="201">
        <f>'ENTRY LIST 2'!E424</f>
        <v>0</v>
      </c>
      <c r="F729" s="201">
        <f>'ENTRY LIST 2'!F424</f>
        <v>0</v>
      </c>
      <c r="G729" s="201">
        <f>'ENTRY LIST 2'!G424</f>
        <v>0</v>
      </c>
      <c r="H729" s="201">
        <f>'ENTRY LIST 2'!H424</f>
        <v>0</v>
      </c>
      <c r="I729" s="201">
        <f>'ENTRY LIST 2'!I424</f>
        <v>0</v>
      </c>
      <c r="J729" s="201">
        <f>'ENTRY LIST 2'!J424</f>
        <v>0</v>
      </c>
      <c r="K729" s="213"/>
      <c r="L729" s="213"/>
      <c r="M729" s="213"/>
      <c r="N729" s="214">
        <f t="shared" si="24"/>
        <v>0</v>
      </c>
    </row>
    <row r="730" spans="1:14" s="181" customFormat="1" ht="12.75">
      <c r="A730" s="156">
        <v>108</v>
      </c>
      <c r="B730" s="212"/>
      <c r="C730" s="201" t="str">
        <f>'ENTRY LIST 2'!C425</f>
        <v>A</v>
      </c>
      <c r="D730" s="201" t="str">
        <f>'ENTRY LIST 2'!D425</f>
        <v>SENIOR</v>
      </c>
      <c r="E730" s="201">
        <f>'ENTRY LIST 2'!E425</f>
        <v>0</v>
      </c>
      <c r="F730" s="201">
        <f>'ENTRY LIST 2'!F425</f>
        <v>0</v>
      </c>
      <c r="G730" s="201">
        <f>'ENTRY LIST 2'!G425</f>
        <v>0</v>
      </c>
      <c r="H730" s="201">
        <f>'ENTRY LIST 2'!H425</f>
        <v>0</v>
      </c>
      <c r="I730" s="201">
        <f>'ENTRY LIST 2'!I425</f>
        <v>0</v>
      </c>
      <c r="J730" s="201">
        <f>'ENTRY LIST 2'!J425</f>
        <v>0</v>
      </c>
      <c r="K730" s="213"/>
      <c r="L730" s="213"/>
      <c r="M730" s="213"/>
      <c r="N730" s="214">
        <f t="shared" si="24"/>
        <v>0</v>
      </c>
    </row>
    <row r="731" spans="1:14" s="181" customFormat="1" ht="12.75">
      <c r="A731" s="156">
        <v>109</v>
      </c>
      <c r="B731" s="212"/>
      <c r="C731" s="201" t="str">
        <f>'ENTRY LIST 2'!C426</f>
        <v>A</v>
      </c>
      <c r="D731" s="201" t="str">
        <f>'ENTRY LIST 2'!D426</f>
        <v>SENIOR</v>
      </c>
      <c r="E731" s="201">
        <f>'ENTRY LIST 2'!E426</f>
        <v>0</v>
      </c>
      <c r="F731" s="201">
        <f>'ENTRY LIST 2'!F426</f>
        <v>0</v>
      </c>
      <c r="G731" s="201">
        <f>'ENTRY LIST 2'!G426</f>
        <v>0</v>
      </c>
      <c r="H731" s="201">
        <f>'ENTRY LIST 2'!H426</f>
        <v>0</v>
      </c>
      <c r="I731" s="201">
        <f>'ENTRY LIST 2'!I426</f>
        <v>0</v>
      </c>
      <c r="J731" s="201">
        <f>'ENTRY LIST 2'!J426</f>
        <v>0</v>
      </c>
      <c r="K731" s="213"/>
      <c r="L731" s="213"/>
      <c r="M731" s="213"/>
      <c r="N731" s="214">
        <f t="shared" si="24"/>
        <v>0</v>
      </c>
    </row>
    <row r="732" spans="1:14" s="181" customFormat="1" ht="12.75">
      <c r="A732" s="156">
        <v>110</v>
      </c>
      <c r="B732" s="212"/>
      <c r="C732" s="201" t="str">
        <f>'ENTRY LIST 2'!C427</f>
        <v>A</v>
      </c>
      <c r="D732" s="201" t="str">
        <f>'ENTRY LIST 2'!D427</f>
        <v>SENIOR</v>
      </c>
      <c r="E732" s="201">
        <f>'ENTRY LIST 2'!E427</f>
        <v>0</v>
      </c>
      <c r="F732" s="201">
        <f>'ENTRY LIST 2'!F427</f>
        <v>0</v>
      </c>
      <c r="G732" s="201">
        <f>'ENTRY LIST 2'!G427</f>
        <v>0</v>
      </c>
      <c r="H732" s="201">
        <f>'ENTRY LIST 2'!H427</f>
        <v>0</v>
      </c>
      <c r="I732" s="201">
        <f>'ENTRY LIST 2'!I427</f>
        <v>0</v>
      </c>
      <c r="J732" s="201">
        <f>'ENTRY LIST 2'!J427</f>
        <v>0</v>
      </c>
      <c r="K732" s="213"/>
      <c r="L732" s="213"/>
      <c r="M732" s="213"/>
      <c r="N732" s="214">
        <f t="shared" si="24"/>
        <v>0</v>
      </c>
    </row>
    <row r="733" spans="1:14" s="181" customFormat="1" ht="12.75">
      <c r="A733" s="156">
        <v>111</v>
      </c>
      <c r="B733" s="212"/>
      <c r="C733" s="201" t="str">
        <f>'ENTRY LIST 2'!C428</f>
        <v>A</v>
      </c>
      <c r="D733" s="201" t="str">
        <f>'ENTRY LIST 2'!D428</f>
        <v>SENIOR</v>
      </c>
      <c r="E733" s="201">
        <f>'ENTRY LIST 2'!E428</f>
        <v>0</v>
      </c>
      <c r="F733" s="201">
        <f>'ENTRY LIST 2'!F428</f>
        <v>0</v>
      </c>
      <c r="G733" s="201">
        <f>'ENTRY LIST 2'!G428</f>
        <v>0</v>
      </c>
      <c r="H733" s="201">
        <f>'ENTRY LIST 2'!H428</f>
        <v>0</v>
      </c>
      <c r="I733" s="201">
        <f>'ENTRY LIST 2'!I428</f>
        <v>0</v>
      </c>
      <c r="J733" s="201">
        <f>'ENTRY LIST 2'!J428</f>
        <v>0</v>
      </c>
      <c r="K733" s="213"/>
      <c r="L733" s="213"/>
      <c r="M733" s="213"/>
      <c r="N733" s="214">
        <f t="shared" si="24"/>
        <v>0</v>
      </c>
    </row>
    <row r="734" spans="1:14" s="181" customFormat="1" ht="12.75">
      <c r="A734" s="156">
        <v>112</v>
      </c>
      <c r="B734" s="212"/>
      <c r="C734" s="201" t="str">
        <f>'ENTRY LIST 2'!C429</f>
        <v>A</v>
      </c>
      <c r="D734" s="201" t="str">
        <f>'ENTRY LIST 2'!D429</f>
        <v>SENIOR</v>
      </c>
      <c r="E734" s="201">
        <f>'ENTRY LIST 2'!E429</f>
        <v>0</v>
      </c>
      <c r="F734" s="201">
        <f>'ENTRY LIST 2'!F429</f>
        <v>0</v>
      </c>
      <c r="G734" s="201">
        <f>'ENTRY LIST 2'!G429</f>
        <v>0</v>
      </c>
      <c r="H734" s="201">
        <f>'ENTRY LIST 2'!H429</f>
        <v>0</v>
      </c>
      <c r="I734" s="201">
        <f>'ENTRY LIST 2'!I429</f>
        <v>0</v>
      </c>
      <c r="J734" s="201">
        <f>'ENTRY LIST 2'!J429</f>
        <v>0</v>
      </c>
      <c r="K734" s="213"/>
      <c r="L734" s="213"/>
      <c r="M734" s="213"/>
      <c r="N734" s="214">
        <f t="shared" si="24"/>
        <v>0</v>
      </c>
    </row>
    <row r="735" spans="1:14" s="181" customFormat="1" ht="12.75">
      <c r="A735" s="156">
        <v>113</v>
      </c>
      <c r="B735" s="212"/>
      <c r="C735" s="201" t="str">
        <f>'ENTRY LIST 2'!C430</f>
        <v>A</v>
      </c>
      <c r="D735" s="201" t="str">
        <f>'ENTRY LIST 2'!D430</f>
        <v>SENIOR</v>
      </c>
      <c r="E735" s="201">
        <f>'ENTRY LIST 2'!E430</f>
        <v>0</v>
      </c>
      <c r="F735" s="201">
        <f>'ENTRY LIST 2'!F430</f>
        <v>0</v>
      </c>
      <c r="G735" s="201">
        <f>'ENTRY LIST 2'!G430</f>
        <v>0</v>
      </c>
      <c r="H735" s="201">
        <f>'ENTRY LIST 2'!H430</f>
        <v>0</v>
      </c>
      <c r="I735" s="201">
        <f>'ENTRY LIST 2'!I430</f>
        <v>0</v>
      </c>
      <c r="J735" s="201">
        <f>'ENTRY LIST 2'!J430</f>
        <v>0</v>
      </c>
      <c r="K735" s="213"/>
      <c r="L735" s="213"/>
      <c r="M735" s="213"/>
      <c r="N735" s="214">
        <f t="shared" si="24"/>
        <v>0</v>
      </c>
    </row>
    <row r="736" spans="1:14" s="181" customFormat="1" ht="12.75">
      <c r="A736" s="156">
        <v>114</v>
      </c>
      <c r="B736" s="212"/>
      <c r="C736" s="201" t="str">
        <f>'ENTRY LIST 2'!C431</f>
        <v>A</v>
      </c>
      <c r="D736" s="201" t="str">
        <f>'ENTRY LIST 2'!D431</f>
        <v>SENIOR</v>
      </c>
      <c r="E736" s="201">
        <f>'ENTRY LIST 2'!E431</f>
        <v>0</v>
      </c>
      <c r="F736" s="201">
        <f>'ENTRY LIST 2'!F431</f>
        <v>0</v>
      </c>
      <c r="G736" s="201">
        <f>'ENTRY LIST 2'!G431</f>
        <v>0</v>
      </c>
      <c r="H736" s="201">
        <f>'ENTRY LIST 2'!H431</f>
        <v>0</v>
      </c>
      <c r="I736" s="201">
        <f>'ENTRY LIST 2'!I431</f>
        <v>0</v>
      </c>
      <c r="J736" s="201">
        <f>'ENTRY LIST 2'!J431</f>
        <v>0</v>
      </c>
      <c r="K736" s="213"/>
      <c r="L736" s="213"/>
      <c r="M736" s="213"/>
      <c r="N736" s="214">
        <f t="shared" si="24"/>
        <v>0</v>
      </c>
    </row>
    <row r="737" spans="1:14" s="181" customFormat="1" ht="12.75">
      <c r="A737" s="156">
        <v>115</v>
      </c>
      <c r="B737" s="212"/>
      <c r="C737" s="201" t="str">
        <f>'ENTRY LIST 2'!C432</f>
        <v>A</v>
      </c>
      <c r="D737" s="201" t="str">
        <f>'ENTRY LIST 2'!D432</f>
        <v>SENIOR</v>
      </c>
      <c r="E737" s="201">
        <f>'ENTRY LIST 2'!E432</f>
        <v>0</v>
      </c>
      <c r="F737" s="201">
        <f>'ENTRY LIST 2'!F432</f>
        <v>0</v>
      </c>
      <c r="G737" s="201">
        <f>'ENTRY LIST 2'!G432</f>
        <v>0</v>
      </c>
      <c r="H737" s="201">
        <f>'ENTRY LIST 2'!H432</f>
        <v>0</v>
      </c>
      <c r="I737" s="201">
        <f>'ENTRY LIST 2'!I432</f>
        <v>0</v>
      </c>
      <c r="J737" s="201">
        <f>'ENTRY LIST 2'!J432</f>
        <v>0</v>
      </c>
      <c r="K737" s="213"/>
      <c r="L737" s="213"/>
      <c r="M737" s="213"/>
      <c r="N737" s="214">
        <f t="shared" si="24"/>
        <v>0</v>
      </c>
    </row>
    <row r="738" spans="1:14" s="181" customFormat="1" ht="12.75">
      <c r="A738" s="156">
        <v>116</v>
      </c>
      <c r="B738" s="212"/>
      <c r="C738" s="201" t="str">
        <f>'ENTRY LIST 2'!C433</f>
        <v>A</v>
      </c>
      <c r="D738" s="201" t="str">
        <f>'ENTRY LIST 2'!D433</f>
        <v>SENIOR</v>
      </c>
      <c r="E738" s="201">
        <f>'ENTRY LIST 2'!E433</f>
        <v>0</v>
      </c>
      <c r="F738" s="201">
        <f>'ENTRY LIST 2'!F433</f>
        <v>0</v>
      </c>
      <c r="G738" s="201">
        <f>'ENTRY LIST 2'!G433</f>
        <v>0</v>
      </c>
      <c r="H738" s="201">
        <f>'ENTRY LIST 2'!H433</f>
        <v>0</v>
      </c>
      <c r="I738" s="201">
        <f>'ENTRY LIST 2'!I433</f>
        <v>0</v>
      </c>
      <c r="J738" s="201">
        <f>'ENTRY LIST 2'!J433</f>
        <v>0</v>
      </c>
      <c r="K738" s="213"/>
      <c r="L738" s="213"/>
      <c r="M738" s="213"/>
      <c r="N738" s="214">
        <f t="shared" si="24"/>
        <v>0</v>
      </c>
    </row>
    <row r="739" spans="1:14" s="181" customFormat="1" ht="12.75">
      <c r="A739" s="156">
        <v>117</v>
      </c>
      <c r="B739" s="212"/>
      <c r="C739" s="201" t="str">
        <f>'ENTRY LIST 2'!C434</f>
        <v>A</v>
      </c>
      <c r="D739" s="201" t="str">
        <f>'ENTRY LIST 2'!D434</f>
        <v>SENIOR</v>
      </c>
      <c r="E739" s="201">
        <f>'ENTRY LIST 2'!E434</f>
        <v>0</v>
      </c>
      <c r="F739" s="201">
        <f>'ENTRY LIST 2'!F434</f>
        <v>0</v>
      </c>
      <c r="G739" s="201">
        <f>'ENTRY LIST 2'!G434</f>
        <v>0</v>
      </c>
      <c r="H739" s="201">
        <f>'ENTRY LIST 2'!H434</f>
        <v>0</v>
      </c>
      <c r="I739" s="201">
        <f>'ENTRY LIST 2'!I434</f>
        <v>0</v>
      </c>
      <c r="J739" s="201">
        <f>'ENTRY LIST 2'!J434</f>
        <v>0</v>
      </c>
      <c r="K739" s="213"/>
      <c r="L739" s="213"/>
      <c r="M739" s="213"/>
      <c r="N739" s="214">
        <f t="shared" si="24"/>
        <v>0</v>
      </c>
    </row>
    <row r="740" spans="1:14" s="181" customFormat="1" ht="12.75">
      <c r="A740" s="156">
        <v>118</v>
      </c>
      <c r="B740" s="212"/>
      <c r="C740" s="201" t="str">
        <f>'ENTRY LIST 2'!C435</f>
        <v>A</v>
      </c>
      <c r="D740" s="201" t="str">
        <f>'ENTRY LIST 2'!D435</f>
        <v>SENIOR</v>
      </c>
      <c r="E740" s="201">
        <f>'ENTRY LIST 2'!E435</f>
        <v>0</v>
      </c>
      <c r="F740" s="201">
        <f>'ENTRY LIST 2'!F435</f>
        <v>0</v>
      </c>
      <c r="G740" s="201">
        <f>'ENTRY LIST 2'!G435</f>
        <v>0</v>
      </c>
      <c r="H740" s="201">
        <f>'ENTRY LIST 2'!H435</f>
        <v>0</v>
      </c>
      <c r="I740" s="201">
        <f>'ENTRY LIST 2'!I435</f>
        <v>0</v>
      </c>
      <c r="J740" s="201">
        <f>'ENTRY LIST 2'!J435</f>
        <v>0</v>
      </c>
      <c r="K740" s="213"/>
      <c r="L740" s="213"/>
      <c r="M740" s="213"/>
      <c r="N740" s="214">
        <f t="shared" si="24"/>
        <v>0</v>
      </c>
    </row>
    <row r="741" spans="1:14" s="181" customFormat="1" ht="12.75">
      <c r="A741" s="156">
        <v>119</v>
      </c>
      <c r="B741" s="212"/>
      <c r="C741" s="201" t="str">
        <f>'ENTRY LIST 2'!C436</f>
        <v>A</v>
      </c>
      <c r="D741" s="201" t="str">
        <f>'ENTRY LIST 2'!D436</f>
        <v>SENIOR</v>
      </c>
      <c r="E741" s="201">
        <f>'ENTRY LIST 2'!E436</f>
        <v>0</v>
      </c>
      <c r="F741" s="201">
        <f>'ENTRY LIST 2'!F436</f>
        <v>0</v>
      </c>
      <c r="G741" s="201">
        <f>'ENTRY LIST 2'!G436</f>
        <v>0</v>
      </c>
      <c r="H741" s="201">
        <f>'ENTRY LIST 2'!H436</f>
        <v>0</v>
      </c>
      <c r="I741" s="201">
        <f>'ENTRY LIST 2'!I436</f>
        <v>0</v>
      </c>
      <c r="J741" s="201">
        <f>'ENTRY LIST 2'!J436</f>
        <v>0</v>
      </c>
      <c r="K741" s="213"/>
      <c r="L741" s="213"/>
      <c r="M741" s="213"/>
      <c r="N741" s="214">
        <f t="shared" si="24"/>
        <v>0</v>
      </c>
    </row>
    <row r="742" spans="1:14" s="181" customFormat="1" ht="12.75">
      <c r="A742" s="156">
        <v>120</v>
      </c>
      <c r="B742" s="212"/>
      <c r="C742" s="201" t="str">
        <f>'ENTRY LIST 2'!C437</f>
        <v>A</v>
      </c>
      <c r="D742" s="201" t="str">
        <f>'ENTRY LIST 2'!D437</f>
        <v>SENIOR</v>
      </c>
      <c r="E742" s="201">
        <f>'ENTRY LIST 2'!E437</f>
        <v>0</v>
      </c>
      <c r="F742" s="201">
        <f>'ENTRY LIST 2'!F437</f>
        <v>0</v>
      </c>
      <c r="G742" s="201">
        <f>'ENTRY LIST 2'!G437</f>
        <v>0</v>
      </c>
      <c r="H742" s="201">
        <f>'ENTRY LIST 2'!H437</f>
        <v>0</v>
      </c>
      <c r="I742" s="201">
        <f>'ENTRY LIST 2'!I437</f>
        <v>0</v>
      </c>
      <c r="J742" s="201">
        <f>'ENTRY LIST 2'!J437</f>
        <v>0</v>
      </c>
      <c r="K742" s="213"/>
      <c r="L742" s="213"/>
      <c r="M742" s="213"/>
      <c r="N742" s="214">
        <f t="shared" si="24"/>
        <v>0</v>
      </c>
    </row>
    <row r="743" spans="1:14" s="181" customFormat="1" ht="12.75">
      <c r="A743" s="156">
        <v>121</v>
      </c>
      <c r="B743" s="212"/>
      <c r="C743" s="201" t="str">
        <f>'ENTRY LIST 2'!C438</f>
        <v>A</v>
      </c>
      <c r="D743" s="201" t="str">
        <f>'ENTRY LIST 2'!D438</f>
        <v>SENIOR</v>
      </c>
      <c r="E743" s="201">
        <f>'ENTRY LIST 2'!E438</f>
        <v>0</v>
      </c>
      <c r="F743" s="201">
        <f>'ENTRY LIST 2'!F438</f>
        <v>0</v>
      </c>
      <c r="G743" s="201">
        <f>'ENTRY LIST 2'!G438</f>
        <v>0</v>
      </c>
      <c r="H743" s="201">
        <f>'ENTRY LIST 2'!H438</f>
        <v>0</v>
      </c>
      <c r="I743" s="201">
        <f>'ENTRY LIST 2'!I438</f>
        <v>0</v>
      </c>
      <c r="J743" s="201">
        <f>'ENTRY LIST 2'!J438</f>
        <v>0</v>
      </c>
      <c r="K743" s="213"/>
      <c r="L743" s="213"/>
      <c r="M743" s="213"/>
      <c r="N743" s="214">
        <f t="shared" si="24"/>
        <v>0</v>
      </c>
    </row>
    <row r="744" spans="1:14" s="181" customFormat="1" ht="12.75">
      <c r="A744" s="156">
        <v>122</v>
      </c>
      <c r="B744" s="212"/>
      <c r="C744" s="201" t="str">
        <f>'ENTRY LIST 2'!C439</f>
        <v>A</v>
      </c>
      <c r="D744" s="201" t="str">
        <f>'ENTRY LIST 2'!D439</f>
        <v>SENIOR</v>
      </c>
      <c r="E744" s="201">
        <f>'ENTRY LIST 2'!E439</f>
        <v>0</v>
      </c>
      <c r="F744" s="201">
        <f>'ENTRY LIST 2'!F439</f>
        <v>0</v>
      </c>
      <c r="G744" s="201">
        <f>'ENTRY LIST 2'!G439</f>
        <v>0</v>
      </c>
      <c r="H744" s="201">
        <f>'ENTRY LIST 2'!H439</f>
        <v>0</v>
      </c>
      <c r="I744" s="201">
        <f>'ENTRY LIST 2'!I439</f>
        <v>0</v>
      </c>
      <c r="J744" s="201">
        <f>'ENTRY LIST 2'!J439</f>
        <v>0</v>
      </c>
      <c r="K744" s="213"/>
      <c r="L744" s="213"/>
      <c r="M744" s="213"/>
      <c r="N744" s="214">
        <f t="shared" si="24"/>
        <v>0</v>
      </c>
    </row>
    <row r="745" spans="1:14" s="181" customFormat="1" ht="12.75">
      <c r="A745" s="156">
        <v>123</v>
      </c>
      <c r="B745" s="212"/>
      <c r="C745" s="201" t="str">
        <f>'ENTRY LIST 2'!C440</f>
        <v>A</v>
      </c>
      <c r="D745" s="201" t="str">
        <f>'ENTRY LIST 2'!D440</f>
        <v>SENIOR</v>
      </c>
      <c r="E745" s="201">
        <f>'ENTRY LIST 2'!E440</f>
        <v>0</v>
      </c>
      <c r="F745" s="201">
        <f>'ENTRY LIST 2'!F440</f>
        <v>0</v>
      </c>
      <c r="G745" s="201">
        <f>'ENTRY LIST 2'!G440</f>
        <v>0</v>
      </c>
      <c r="H745" s="201">
        <f>'ENTRY LIST 2'!H440</f>
        <v>0</v>
      </c>
      <c r="I745" s="201">
        <f>'ENTRY LIST 2'!I440</f>
        <v>0</v>
      </c>
      <c r="J745" s="201">
        <f>'ENTRY LIST 2'!J440</f>
        <v>0</v>
      </c>
      <c r="K745" s="213"/>
      <c r="L745" s="213"/>
      <c r="M745" s="213"/>
      <c r="N745" s="214">
        <f t="shared" si="24"/>
        <v>0</v>
      </c>
    </row>
    <row r="746" spans="1:14" s="181" customFormat="1" ht="12.75">
      <c r="A746" s="156">
        <v>124</v>
      </c>
      <c r="B746" s="212"/>
      <c r="C746" s="201" t="str">
        <f>'ENTRY LIST 2'!C441</f>
        <v>A</v>
      </c>
      <c r="D746" s="201" t="str">
        <f>'ENTRY LIST 2'!D441</f>
        <v>SENIOR</v>
      </c>
      <c r="E746" s="201">
        <f>'ENTRY LIST 2'!E441</f>
        <v>0</v>
      </c>
      <c r="F746" s="201">
        <f>'ENTRY LIST 2'!F441</f>
        <v>0</v>
      </c>
      <c r="G746" s="201">
        <f>'ENTRY LIST 2'!G441</f>
        <v>0</v>
      </c>
      <c r="H746" s="201">
        <f>'ENTRY LIST 2'!H441</f>
        <v>0</v>
      </c>
      <c r="I746" s="201">
        <f>'ENTRY LIST 2'!I441</f>
        <v>0</v>
      </c>
      <c r="J746" s="201">
        <f>'ENTRY LIST 2'!J441</f>
        <v>0</v>
      </c>
      <c r="K746" s="213"/>
      <c r="L746" s="213"/>
      <c r="M746" s="213"/>
      <c r="N746" s="214">
        <f t="shared" si="24"/>
        <v>0</v>
      </c>
    </row>
    <row r="747" spans="1:14" s="181" customFormat="1" ht="12.75">
      <c r="A747" s="156">
        <v>125</v>
      </c>
      <c r="B747" s="212"/>
      <c r="C747" s="201" t="str">
        <f>'ENTRY LIST 2'!C442</f>
        <v>A</v>
      </c>
      <c r="D747" s="201" t="str">
        <f>'ENTRY LIST 2'!D442</f>
        <v>SENIOR</v>
      </c>
      <c r="E747" s="201">
        <f>'ENTRY LIST 2'!E442</f>
        <v>0</v>
      </c>
      <c r="F747" s="201">
        <f>'ENTRY LIST 2'!F442</f>
        <v>0</v>
      </c>
      <c r="G747" s="201">
        <f>'ENTRY LIST 2'!G442</f>
        <v>0</v>
      </c>
      <c r="H747" s="201">
        <f>'ENTRY LIST 2'!H442</f>
        <v>0</v>
      </c>
      <c r="I747" s="201">
        <f>'ENTRY LIST 2'!I442</f>
        <v>0</v>
      </c>
      <c r="J747" s="201">
        <f>'ENTRY LIST 2'!J442</f>
        <v>0</v>
      </c>
      <c r="K747" s="213"/>
      <c r="L747" s="213"/>
      <c r="M747" s="213"/>
      <c r="N747" s="214">
        <f t="shared" si="24"/>
        <v>0</v>
      </c>
    </row>
    <row r="748" spans="1:14" s="181" customFormat="1" ht="12.75">
      <c r="A748" s="156">
        <v>126</v>
      </c>
      <c r="B748" s="212"/>
      <c r="C748" s="201" t="str">
        <f>'ENTRY LIST 2'!C443</f>
        <v>A</v>
      </c>
      <c r="D748" s="201" t="str">
        <f>'ENTRY LIST 2'!D443</f>
        <v>SENIOR</v>
      </c>
      <c r="E748" s="201">
        <f>'ENTRY LIST 2'!E443</f>
        <v>0</v>
      </c>
      <c r="F748" s="201">
        <f>'ENTRY LIST 2'!F443</f>
        <v>0</v>
      </c>
      <c r="G748" s="201">
        <f>'ENTRY LIST 2'!G443</f>
        <v>0</v>
      </c>
      <c r="H748" s="201">
        <f>'ENTRY LIST 2'!H443</f>
        <v>0</v>
      </c>
      <c r="I748" s="201">
        <f>'ENTRY LIST 2'!I443</f>
        <v>0</v>
      </c>
      <c r="J748" s="201">
        <f>'ENTRY LIST 2'!J443</f>
        <v>0</v>
      </c>
      <c r="K748" s="213"/>
      <c r="L748" s="213"/>
      <c r="M748" s="213"/>
      <c r="N748" s="214">
        <f t="shared" si="24"/>
        <v>0</v>
      </c>
    </row>
    <row r="749" spans="1:14" s="181" customFormat="1" ht="12.75">
      <c r="A749" s="156">
        <v>127</v>
      </c>
      <c r="B749" s="212"/>
      <c r="C749" s="201" t="str">
        <f>'ENTRY LIST 2'!C444</f>
        <v>A</v>
      </c>
      <c r="D749" s="201" t="str">
        <f>'ENTRY LIST 2'!D444</f>
        <v>SENIOR</v>
      </c>
      <c r="E749" s="201">
        <f>'ENTRY LIST 2'!E444</f>
        <v>0</v>
      </c>
      <c r="F749" s="201">
        <f>'ENTRY LIST 2'!F444</f>
        <v>0</v>
      </c>
      <c r="G749" s="201">
        <f>'ENTRY LIST 2'!G444</f>
        <v>0</v>
      </c>
      <c r="H749" s="201">
        <f>'ENTRY LIST 2'!H444</f>
        <v>0</v>
      </c>
      <c r="I749" s="201">
        <f>'ENTRY LIST 2'!I444</f>
        <v>0</v>
      </c>
      <c r="J749" s="201">
        <f>'ENTRY LIST 2'!J444</f>
        <v>0</v>
      </c>
      <c r="K749" s="213"/>
      <c r="L749" s="213"/>
      <c r="M749" s="213"/>
      <c r="N749" s="214">
        <f t="shared" si="24"/>
        <v>0</v>
      </c>
    </row>
    <row r="750" spans="1:14" s="181" customFormat="1" ht="12.75">
      <c r="A750" s="156">
        <v>128</v>
      </c>
      <c r="B750" s="212"/>
      <c r="C750" s="201" t="str">
        <f>'ENTRY LIST 2'!C445</f>
        <v>A</v>
      </c>
      <c r="D750" s="201" t="str">
        <f>'ENTRY LIST 2'!D445</f>
        <v>SENIOR</v>
      </c>
      <c r="E750" s="201">
        <f>'ENTRY LIST 2'!E445</f>
        <v>0</v>
      </c>
      <c r="F750" s="201">
        <f>'ENTRY LIST 2'!F445</f>
        <v>0</v>
      </c>
      <c r="G750" s="201">
        <f>'ENTRY LIST 2'!G445</f>
        <v>0</v>
      </c>
      <c r="H750" s="201">
        <f>'ENTRY LIST 2'!H445</f>
        <v>0</v>
      </c>
      <c r="I750" s="201">
        <f>'ENTRY LIST 2'!I445</f>
        <v>0</v>
      </c>
      <c r="J750" s="201">
        <f>'ENTRY LIST 2'!J445</f>
        <v>0</v>
      </c>
      <c r="K750" s="213"/>
      <c r="L750" s="213"/>
      <c r="M750" s="213"/>
      <c r="N750" s="214">
        <f t="shared" si="24"/>
        <v>0</v>
      </c>
    </row>
    <row r="751" spans="1:14" s="181" customFormat="1" ht="12.75">
      <c r="A751" s="156">
        <v>129</v>
      </c>
      <c r="B751" s="212"/>
      <c r="C751" s="201" t="str">
        <f>'ENTRY LIST 2'!C446</f>
        <v>A</v>
      </c>
      <c r="D751" s="201" t="str">
        <f>'ENTRY LIST 2'!D446</f>
        <v>SENIOR</v>
      </c>
      <c r="E751" s="201">
        <f>'ENTRY LIST 2'!E446</f>
        <v>0</v>
      </c>
      <c r="F751" s="201">
        <f>'ENTRY LIST 2'!F446</f>
        <v>0</v>
      </c>
      <c r="G751" s="201">
        <f>'ENTRY LIST 2'!G446</f>
        <v>0</v>
      </c>
      <c r="H751" s="201">
        <f>'ENTRY LIST 2'!H446</f>
        <v>0</v>
      </c>
      <c r="I751" s="201">
        <f>'ENTRY LIST 2'!I446</f>
        <v>0</v>
      </c>
      <c r="J751" s="201">
        <f>'ENTRY LIST 2'!J446</f>
        <v>0</v>
      </c>
      <c r="K751" s="213"/>
      <c r="L751" s="213"/>
      <c r="M751" s="213"/>
      <c r="N751" s="214">
        <f t="shared" si="24"/>
        <v>0</v>
      </c>
    </row>
    <row r="752" spans="1:14" s="181" customFormat="1" ht="12.75">
      <c r="A752" s="156">
        <v>130</v>
      </c>
      <c r="B752" s="212"/>
      <c r="C752" s="201" t="str">
        <f>'ENTRY LIST 2'!C447</f>
        <v>A</v>
      </c>
      <c r="D752" s="201" t="str">
        <f>'ENTRY LIST 2'!D447</f>
        <v>SENIOR</v>
      </c>
      <c r="E752" s="201">
        <f>'ENTRY LIST 2'!E447</f>
        <v>0</v>
      </c>
      <c r="F752" s="201">
        <f>'ENTRY LIST 2'!F447</f>
        <v>0</v>
      </c>
      <c r="G752" s="201">
        <f>'ENTRY LIST 2'!G447</f>
        <v>0</v>
      </c>
      <c r="H752" s="201">
        <f>'ENTRY LIST 2'!H447</f>
        <v>0</v>
      </c>
      <c r="I752" s="201">
        <f>'ENTRY LIST 2'!I447</f>
        <v>0</v>
      </c>
      <c r="J752" s="201">
        <f>'ENTRY LIST 2'!J447</f>
        <v>0</v>
      </c>
      <c r="K752" s="213"/>
      <c r="L752" s="213"/>
      <c r="M752" s="213"/>
      <c r="N752" s="214">
        <f aca="true" t="shared" si="25" ref="N752:N772">SUM(K752:M752)</f>
        <v>0</v>
      </c>
    </row>
    <row r="753" spans="1:14" s="181" customFormat="1" ht="12.75">
      <c r="A753" s="156">
        <v>131</v>
      </c>
      <c r="B753" s="212"/>
      <c r="C753" s="201" t="str">
        <f>'ENTRY LIST 2'!C448</f>
        <v>A</v>
      </c>
      <c r="D753" s="201" t="str">
        <f>'ENTRY LIST 2'!D448</f>
        <v>SENIOR</v>
      </c>
      <c r="E753" s="201">
        <f>'ENTRY LIST 2'!E448</f>
        <v>0</v>
      </c>
      <c r="F753" s="201">
        <f>'ENTRY LIST 2'!F448</f>
        <v>0</v>
      </c>
      <c r="G753" s="201">
        <f>'ENTRY LIST 2'!G448</f>
        <v>0</v>
      </c>
      <c r="H753" s="201">
        <f>'ENTRY LIST 2'!H448</f>
        <v>0</v>
      </c>
      <c r="I753" s="201">
        <f>'ENTRY LIST 2'!I448</f>
        <v>0</v>
      </c>
      <c r="J753" s="201">
        <f>'ENTRY LIST 2'!J448</f>
        <v>0</v>
      </c>
      <c r="K753" s="213"/>
      <c r="L753" s="213"/>
      <c r="M753" s="213"/>
      <c r="N753" s="214">
        <f t="shared" si="25"/>
        <v>0</v>
      </c>
    </row>
    <row r="754" spans="1:14" s="181" customFormat="1" ht="12.75">
      <c r="A754" s="156">
        <v>132</v>
      </c>
      <c r="B754" s="212"/>
      <c r="C754" s="201" t="str">
        <f>'ENTRY LIST 2'!C449</f>
        <v>A</v>
      </c>
      <c r="D754" s="201" t="str">
        <f>'ENTRY LIST 2'!D449</f>
        <v>SENIOR</v>
      </c>
      <c r="E754" s="201">
        <f>'ENTRY LIST 2'!E449</f>
        <v>0</v>
      </c>
      <c r="F754" s="201">
        <f>'ENTRY LIST 2'!F449</f>
        <v>0</v>
      </c>
      <c r="G754" s="201">
        <f>'ENTRY LIST 2'!G449</f>
        <v>0</v>
      </c>
      <c r="H754" s="201">
        <f>'ENTRY LIST 2'!H449</f>
        <v>0</v>
      </c>
      <c r="I754" s="201">
        <f>'ENTRY LIST 2'!I449</f>
        <v>0</v>
      </c>
      <c r="J754" s="201">
        <f>'ENTRY LIST 2'!J449</f>
        <v>0</v>
      </c>
      <c r="K754" s="213"/>
      <c r="L754" s="213"/>
      <c r="M754" s="213"/>
      <c r="N754" s="214">
        <f t="shared" si="25"/>
        <v>0</v>
      </c>
    </row>
    <row r="755" spans="1:14" s="181" customFormat="1" ht="12.75">
      <c r="A755" s="156">
        <v>133</v>
      </c>
      <c r="B755" s="212"/>
      <c r="C755" s="201" t="str">
        <f>'ENTRY LIST 2'!C450</f>
        <v>A</v>
      </c>
      <c r="D755" s="201" t="str">
        <f>'ENTRY LIST 2'!D450</f>
        <v>SENIOR</v>
      </c>
      <c r="E755" s="201">
        <f>'ENTRY LIST 2'!E450</f>
        <v>0</v>
      </c>
      <c r="F755" s="201">
        <f>'ENTRY LIST 2'!F450</f>
        <v>0</v>
      </c>
      <c r="G755" s="201">
        <f>'ENTRY LIST 2'!G450</f>
        <v>0</v>
      </c>
      <c r="H755" s="201">
        <f>'ENTRY LIST 2'!H450</f>
        <v>0</v>
      </c>
      <c r="I755" s="201">
        <f>'ENTRY LIST 2'!I450</f>
        <v>0</v>
      </c>
      <c r="J755" s="201">
        <f>'ENTRY LIST 2'!J450</f>
        <v>0</v>
      </c>
      <c r="K755" s="213"/>
      <c r="L755" s="213"/>
      <c r="M755" s="213"/>
      <c r="N755" s="214">
        <f t="shared" si="25"/>
        <v>0</v>
      </c>
    </row>
    <row r="756" spans="1:14" s="181" customFormat="1" ht="12.75">
      <c r="A756" s="156">
        <v>134</v>
      </c>
      <c r="B756" s="212"/>
      <c r="C756" s="201" t="str">
        <f>'ENTRY LIST 2'!C451</f>
        <v>A</v>
      </c>
      <c r="D756" s="201" t="str">
        <f>'ENTRY LIST 2'!D451</f>
        <v>SENIOR</v>
      </c>
      <c r="E756" s="201">
        <f>'ENTRY LIST 2'!E451</f>
        <v>0</v>
      </c>
      <c r="F756" s="201">
        <f>'ENTRY LIST 2'!F451</f>
        <v>0</v>
      </c>
      <c r="G756" s="201">
        <f>'ENTRY LIST 2'!G451</f>
        <v>0</v>
      </c>
      <c r="H756" s="201">
        <f>'ENTRY LIST 2'!H451</f>
        <v>0</v>
      </c>
      <c r="I756" s="201">
        <f>'ENTRY LIST 2'!I451</f>
        <v>0</v>
      </c>
      <c r="J756" s="201">
        <f>'ENTRY LIST 2'!J451</f>
        <v>0</v>
      </c>
      <c r="K756" s="213"/>
      <c r="L756" s="213"/>
      <c r="M756" s="213"/>
      <c r="N756" s="214">
        <f t="shared" si="25"/>
        <v>0</v>
      </c>
    </row>
    <row r="757" spans="1:14" s="181" customFormat="1" ht="12.75">
      <c r="A757" s="156">
        <v>135</v>
      </c>
      <c r="B757" s="212"/>
      <c r="C757" s="201" t="str">
        <f>'ENTRY LIST 2'!C452</f>
        <v>A</v>
      </c>
      <c r="D757" s="201" t="str">
        <f>'ENTRY LIST 2'!D452</f>
        <v>SENIOR</v>
      </c>
      <c r="E757" s="201">
        <f>'ENTRY LIST 2'!E452</f>
        <v>0</v>
      </c>
      <c r="F757" s="201">
        <f>'ENTRY LIST 2'!F452</f>
        <v>0</v>
      </c>
      <c r="G757" s="201">
        <f>'ENTRY LIST 2'!G452</f>
        <v>0</v>
      </c>
      <c r="H757" s="201">
        <f>'ENTRY LIST 2'!H452</f>
        <v>0</v>
      </c>
      <c r="I757" s="201">
        <f>'ENTRY LIST 2'!I452</f>
        <v>0</v>
      </c>
      <c r="J757" s="201">
        <f>'ENTRY LIST 2'!J452</f>
        <v>0</v>
      </c>
      <c r="K757" s="213"/>
      <c r="L757" s="213"/>
      <c r="M757" s="213"/>
      <c r="N757" s="214">
        <f t="shared" si="25"/>
        <v>0</v>
      </c>
    </row>
    <row r="758" spans="1:14" s="181" customFormat="1" ht="12.75">
      <c r="A758" s="156">
        <v>136</v>
      </c>
      <c r="B758" s="212"/>
      <c r="C758" s="201" t="str">
        <f>'ENTRY LIST 2'!C453</f>
        <v>A</v>
      </c>
      <c r="D758" s="201" t="str">
        <f>'ENTRY LIST 2'!D453</f>
        <v>SENIOR</v>
      </c>
      <c r="E758" s="201">
        <f>'ENTRY LIST 2'!E453</f>
        <v>0</v>
      </c>
      <c r="F758" s="201">
        <f>'ENTRY LIST 2'!F453</f>
        <v>0</v>
      </c>
      <c r="G758" s="201">
        <f>'ENTRY LIST 2'!G453</f>
        <v>0</v>
      </c>
      <c r="H758" s="201">
        <f>'ENTRY LIST 2'!H453</f>
        <v>0</v>
      </c>
      <c r="I758" s="201">
        <f>'ENTRY LIST 2'!I453</f>
        <v>0</v>
      </c>
      <c r="J758" s="201">
        <f>'ENTRY LIST 2'!J453</f>
        <v>0</v>
      </c>
      <c r="K758" s="213"/>
      <c r="L758" s="213"/>
      <c r="M758" s="213"/>
      <c r="N758" s="214">
        <f t="shared" si="25"/>
        <v>0</v>
      </c>
    </row>
    <row r="759" spans="1:14" s="181" customFormat="1" ht="12.75">
      <c r="A759" s="156">
        <v>137</v>
      </c>
      <c r="B759" s="212"/>
      <c r="C759" s="201" t="str">
        <f>'ENTRY LIST 2'!C454</f>
        <v>A</v>
      </c>
      <c r="D759" s="201" t="str">
        <f>'ENTRY LIST 2'!D454</f>
        <v>SENIOR</v>
      </c>
      <c r="E759" s="201">
        <f>'ENTRY LIST 2'!E454</f>
        <v>0</v>
      </c>
      <c r="F759" s="201">
        <f>'ENTRY LIST 2'!F454</f>
        <v>0</v>
      </c>
      <c r="G759" s="201">
        <f>'ENTRY LIST 2'!G454</f>
        <v>0</v>
      </c>
      <c r="H759" s="201">
        <f>'ENTRY LIST 2'!H454</f>
        <v>0</v>
      </c>
      <c r="I759" s="201">
        <f>'ENTRY LIST 2'!I454</f>
        <v>0</v>
      </c>
      <c r="J759" s="201">
        <f>'ENTRY LIST 2'!J454</f>
        <v>0</v>
      </c>
      <c r="K759" s="213"/>
      <c r="L759" s="213"/>
      <c r="M759" s="213"/>
      <c r="N759" s="214">
        <f t="shared" si="25"/>
        <v>0</v>
      </c>
    </row>
    <row r="760" spans="1:14" s="181" customFormat="1" ht="12.75">
      <c r="A760" s="156">
        <v>138</v>
      </c>
      <c r="B760" s="212"/>
      <c r="C760" s="201" t="str">
        <f>'ENTRY LIST 2'!C455</f>
        <v>A</v>
      </c>
      <c r="D760" s="201" t="str">
        <f>'ENTRY LIST 2'!D455</f>
        <v>SENIOR</v>
      </c>
      <c r="E760" s="201">
        <f>'ENTRY LIST 2'!E455</f>
        <v>0</v>
      </c>
      <c r="F760" s="201">
        <f>'ENTRY LIST 2'!F455</f>
        <v>0</v>
      </c>
      <c r="G760" s="201">
        <f>'ENTRY LIST 2'!G455</f>
        <v>0</v>
      </c>
      <c r="H760" s="201">
        <f>'ENTRY LIST 2'!H455</f>
        <v>0</v>
      </c>
      <c r="I760" s="201">
        <f>'ENTRY LIST 2'!I455</f>
        <v>0</v>
      </c>
      <c r="J760" s="201">
        <f>'ENTRY LIST 2'!J455</f>
        <v>0</v>
      </c>
      <c r="K760" s="213"/>
      <c r="L760" s="213"/>
      <c r="M760" s="213"/>
      <c r="N760" s="214">
        <f t="shared" si="25"/>
        <v>0</v>
      </c>
    </row>
    <row r="761" spans="1:14" s="181" customFormat="1" ht="12.75">
      <c r="A761" s="156">
        <v>139</v>
      </c>
      <c r="B761" s="212"/>
      <c r="C761" s="201" t="str">
        <f>'ENTRY LIST 2'!C456</f>
        <v>A</v>
      </c>
      <c r="D761" s="201" t="str">
        <f>'ENTRY LIST 2'!D456</f>
        <v>SENIOR</v>
      </c>
      <c r="E761" s="201">
        <f>'ENTRY LIST 2'!E456</f>
        <v>0</v>
      </c>
      <c r="F761" s="201">
        <f>'ENTRY LIST 2'!F456</f>
        <v>0</v>
      </c>
      <c r="G761" s="201">
        <f>'ENTRY LIST 2'!G456</f>
        <v>0</v>
      </c>
      <c r="H761" s="201">
        <f>'ENTRY LIST 2'!H456</f>
        <v>0</v>
      </c>
      <c r="I761" s="201">
        <f>'ENTRY LIST 2'!I456</f>
        <v>0</v>
      </c>
      <c r="J761" s="201">
        <f>'ENTRY LIST 2'!J456</f>
        <v>0</v>
      </c>
      <c r="K761" s="213"/>
      <c r="L761" s="213"/>
      <c r="M761" s="213"/>
      <c r="N761" s="214">
        <f t="shared" si="25"/>
        <v>0</v>
      </c>
    </row>
    <row r="762" spans="1:14" s="181" customFormat="1" ht="12.75">
      <c r="A762" s="156">
        <v>140</v>
      </c>
      <c r="B762" s="212"/>
      <c r="C762" s="201" t="str">
        <f>'ENTRY LIST 2'!C457</f>
        <v>A</v>
      </c>
      <c r="D762" s="201" t="str">
        <f>'ENTRY LIST 2'!D457</f>
        <v>SENIOR</v>
      </c>
      <c r="E762" s="201">
        <f>'ENTRY LIST 2'!E457</f>
        <v>0</v>
      </c>
      <c r="F762" s="201">
        <f>'ENTRY LIST 2'!F457</f>
        <v>0</v>
      </c>
      <c r="G762" s="201">
        <f>'ENTRY LIST 2'!G457</f>
        <v>0</v>
      </c>
      <c r="H762" s="201">
        <f>'ENTRY LIST 2'!H457</f>
        <v>0</v>
      </c>
      <c r="I762" s="201">
        <f>'ENTRY LIST 2'!I457</f>
        <v>0</v>
      </c>
      <c r="J762" s="201">
        <f>'ENTRY LIST 2'!J457</f>
        <v>0</v>
      </c>
      <c r="K762" s="213"/>
      <c r="L762" s="213"/>
      <c r="M762" s="213"/>
      <c r="N762" s="214">
        <f t="shared" si="25"/>
        <v>0</v>
      </c>
    </row>
    <row r="763" spans="1:14" s="181" customFormat="1" ht="12.75">
      <c r="A763" s="156">
        <v>141</v>
      </c>
      <c r="B763" s="212"/>
      <c r="C763" s="201" t="str">
        <f>'ENTRY LIST 2'!C458</f>
        <v>A</v>
      </c>
      <c r="D763" s="201" t="str">
        <f>'ENTRY LIST 2'!D458</f>
        <v>SENIOR</v>
      </c>
      <c r="E763" s="201">
        <f>'ENTRY LIST 2'!E458</f>
        <v>0</v>
      </c>
      <c r="F763" s="201">
        <f>'ENTRY LIST 2'!F458</f>
        <v>0</v>
      </c>
      <c r="G763" s="201">
        <f>'ENTRY LIST 2'!G458</f>
        <v>0</v>
      </c>
      <c r="H763" s="201">
        <f>'ENTRY LIST 2'!H458</f>
        <v>0</v>
      </c>
      <c r="I763" s="201">
        <f>'ENTRY LIST 2'!I458</f>
        <v>0</v>
      </c>
      <c r="J763" s="201">
        <f>'ENTRY LIST 2'!J458</f>
        <v>0</v>
      </c>
      <c r="K763" s="213"/>
      <c r="L763" s="213"/>
      <c r="M763" s="213"/>
      <c r="N763" s="214">
        <f t="shared" si="25"/>
        <v>0</v>
      </c>
    </row>
    <row r="764" spans="1:14" s="181" customFormat="1" ht="12.75">
      <c r="A764" s="156">
        <v>142</v>
      </c>
      <c r="B764" s="212"/>
      <c r="C764" s="201" t="str">
        <f>'ENTRY LIST 2'!C459</f>
        <v>A</v>
      </c>
      <c r="D764" s="201" t="str">
        <f>'ENTRY LIST 2'!D459</f>
        <v>SENIOR</v>
      </c>
      <c r="E764" s="201">
        <f>'ENTRY LIST 2'!E459</f>
        <v>0</v>
      </c>
      <c r="F764" s="201">
        <f>'ENTRY LIST 2'!F459</f>
        <v>0</v>
      </c>
      <c r="G764" s="201">
        <f>'ENTRY LIST 2'!G459</f>
        <v>0</v>
      </c>
      <c r="H764" s="201">
        <f>'ENTRY LIST 2'!H459</f>
        <v>0</v>
      </c>
      <c r="I764" s="201">
        <f>'ENTRY LIST 2'!I459</f>
        <v>0</v>
      </c>
      <c r="J764" s="201">
        <f>'ENTRY LIST 2'!J459</f>
        <v>0</v>
      </c>
      <c r="K764" s="213"/>
      <c r="L764" s="213"/>
      <c r="M764" s="213"/>
      <c r="N764" s="214">
        <f t="shared" si="25"/>
        <v>0</v>
      </c>
    </row>
    <row r="765" spans="1:14" s="181" customFormat="1" ht="12.75">
      <c r="A765" s="156">
        <v>143</v>
      </c>
      <c r="B765" s="212"/>
      <c r="C765" s="201" t="str">
        <f>'ENTRY LIST 2'!C460</f>
        <v>A</v>
      </c>
      <c r="D765" s="201" t="str">
        <f>'ENTRY LIST 2'!D460</f>
        <v>SENIOR</v>
      </c>
      <c r="E765" s="201">
        <f>'ENTRY LIST 2'!E460</f>
        <v>0</v>
      </c>
      <c r="F765" s="201">
        <f>'ENTRY LIST 2'!F460</f>
        <v>0</v>
      </c>
      <c r="G765" s="201">
        <f>'ENTRY LIST 2'!G460</f>
        <v>0</v>
      </c>
      <c r="H765" s="201">
        <f>'ENTRY LIST 2'!H460</f>
        <v>0</v>
      </c>
      <c r="I765" s="201">
        <f>'ENTRY LIST 2'!I460</f>
        <v>0</v>
      </c>
      <c r="J765" s="201">
        <f>'ENTRY LIST 2'!J460</f>
        <v>0</v>
      </c>
      <c r="K765" s="213"/>
      <c r="L765" s="213"/>
      <c r="M765" s="213"/>
      <c r="N765" s="214">
        <f t="shared" si="25"/>
        <v>0</v>
      </c>
    </row>
    <row r="766" spans="1:14" s="181" customFormat="1" ht="12.75">
      <c r="A766" s="156">
        <v>144</v>
      </c>
      <c r="B766" s="212"/>
      <c r="C766" s="201" t="str">
        <f>'ENTRY LIST 2'!C461</f>
        <v>A</v>
      </c>
      <c r="D766" s="201" t="str">
        <f>'ENTRY LIST 2'!D461</f>
        <v>SENIOR</v>
      </c>
      <c r="E766" s="201">
        <f>'ENTRY LIST 2'!E461</f>
        <v>0</v>
      </c>
      <c r="F766" s="201">
        <f>'ENTRY LIST 2'!F461</f>
        <v>0</v>
      </c>
      <c r="G766" s="201">
        <f>'ENTRY LIST 2'!G461</f>
        <v>0</v>
      </c>
      <c r="H766" s="201">
        <f>'ENTRY LIST 2'!H461</f>
        <v>0</v>
      </c>
      <c r="I766" s="201">
        <f>'ENTRY LIST 2'!I461</f>
        <v>0</v>
      </c>
      <c r="J766" s="201">
        <f>'ENTRY LIST 2'!J461</f>
        <v>0</v>
      </c>
      <c r="K766" s="213"/>
      <c r="L766" s="213"/>
      <c r="M766" s="213"/>
      <c r="N766" s="214">
        <f t="shared" si="25"/>
        <v>0</v>
      </c>
    </row>
    <row r="767" spans="1:14" s="181" customFormat="1" ht="12.75">
      <c r="A767" s="156">
        <v>145</v>
      </c>
      <c r="B767" s="212"/>
      <c r="C767" s="201" t="str">
        <f>'ENTRY LIST 2'!C462</f>
        <v>A</v>
      </c>
      <c r="D767" s="201" t="str">
        <f>'ENTRY LIST 2'!D462</f>
        <v>SENIOR</v>
      </c>
      <c r="E767" s="201">
        <f>'ENTRY LIST 2'!E462</f>
        <v>0</v>
      </c>
      <c r="F767" s="201">
        <f>'ENTRY LIST 2'!F462</f>
        <v>0</v>
      </c>
      <c r="G767" s="201">
        <f>'ENTRY LIST 2'!G462</f>
        <v>0</v>
      </c>
      <c r="H767" s="201">
        <f>'ENTRY LIST 2'!H462</f>
        <v>0</v>
      </c>
      <c r="I767" s="201">
        <f>'ENTRY LIST 2'!I462</f>
        <v>0</v>
      </c>
      <c r="J767" s="201">
        <f>'ENTRY LIST 2'!J462</f>
        <v>0</v>
      </c>
      <c r="K767" s="213"/>
      <c r="L767" s="213"/>
      <c r="M767" s="213"/>
      <c r="N767" s="214">
        <f t="shared" si="25"/>
        <v>0</v>
      </c>
    </row>
    <row r="768" spans="1:14" s="181" customFormat="1" ht="12.75">
      <c r="A768" s="156">
        <v>146</v>
      </c>
      <c r="B768" s="212"/>
      <c r="C768" s="201" t="str">
        <f>'ENTRY LIST 2'!C463</f>
        <v>A</v>
      </c>
      <c r="D768" s="201" t="str">
        <f>'ENTRY LIST 2'!D463</f>
        <v>SENIOR</v>
      </c>
      <c r="E768" s="201">
        <f>'ENTRY LIST 2'!E463</f>
        <v>0</v>
      </c>
      <c r="F768" s="201">
        <f>'ENTRY LIST 2'!F463</f>
        <v>0</v>
      </c>
      <c r="G768" s="201">
        <f>'ENTRY LIST 2'!G463</f>
        <v>0</v>
      </c>
      <c r="H768" s="201">
        <f>'ENTRY LIST 2'!H463</f>
        <v>0</v>
      </c>
      <c r="I768" s="201">
        <f>'ENTRY LIST 2'!I463</f>
        <v>0</v>
      </c>
      <c r="J768" s="201">
        <f>'ENTRY LIST 2'!J463</f>
        <v>0</v>
      </c>
      <c r="K768" s="213"/>
      <c r="L768" s="213"/>
      <c r="M768" s="213"/>
      <c r="N768" s="214">
        <f t="shared" si="25"/>
        <v>0</v>
      </c>
    </row>
    <row r="769" spans="1:14" s="181" customFormat="1" ht="12.75">
      <c r="A769" s="156">
        <v>147</v>
      </c>
      <c r="B769" s="212"/>
      <c r="C769" s="201" t="str">
        <f>'ENTRY LIST 2'!C464</f>
        <v>A</v>
      </c>
      <c r="D769" s="201" t="str">
        <f>'ENTRY LIST 2'!D464</f>
        <v>SENIOR</v>
      </c>
      <c r="E769" s="201">
        <f>'ENTRY LIST 2'!E464</f>
        <v>0</v>
      </c>
      <c r="F769" s="201">
        <f>'ENTRY LIST 2'!F464</f>
        <v>0</v>
      </c>
      <c r="G769" s="201">
        <f>'ENTRY LIST 2'!G464</f>
        <v>0</v>
      </c>
      <c r="H769" s="201">
        <f>'ENTRY LIST 2'!H464</f>
        <v>0</v>
      </c>
      <c r="I769" s="201">
        <f>'ENTRY LIST 2'!I464</f>
        <v>0</v>
      </c>
      <c r="J769" s="201">
        <f>'ENTRY LIST 2'!J464</f>
        <v>0</v>
      </c>
      <c r="K769" s="213"/>
      <c r="L769" s="213"/>
      <c r="M769" s="213"/>
      <c r="N769" s="214">
        <f t="shared" si="25"/>
        <v>0</v>
      </c>
    </row>
    <row r="770" spans="1:14" s="181" customFormat="1" ht="12.75">
      <c r="A770" s="156">
        <v>148</v>
      </c>
      <c r="B770" s="212"/>
      <c r="C770" s="201" t="str">
        <f>'ENTRY LIST 2'!C465</f>
        <v>A</v>
      </c>
      <c r="D770" s="201" t="str">
        <f>'ENTRY LIST 2'!D465</f>
        <v>SENIOR</v>
      </c>
      <c r="E770" s="201">
        <f>'ENTRY LIST 2'!E465</f>
        <v>0</v>
      </c>
      <c r="F770" s="201">
        <f>'ENTRY LIST 2'!F465</f>
        <v>0</v>
      </c>
      <c r="G770" s="201">
        <f>'ENTRY LIST 2'!G465</f>
        <v>0</v>
      </c>
      <c r="H770" s="201">
        <f>'ENTRY LIST 2'!H465</f>
        <v>0</v>
      </c>
      <c r="I770" s="201">
        <f>'ENTRY LIST 2'!I465</f>
        <v>0</v>
      </c>
      <c r="J770" s="201">
        <f>'ENTRY LIST 2'!J465</f>
        <v>0</v>
      </c>
      <c r="K770" s="213"/>
      <c r="L770" s="213"/>
      <c r="M770" s="213"/>
      <c r="N770" s="214">
        <f t="shared" si="25"/>
        <v>0</v>
      </c>
    </row>
    <row r="771" spans="1:14" s="181" customFormat="1" ht="12.75">
      <c r="A771" s="156">
        <v>149</v>
      </c>
      <c r="B771" s="212"/>
      <c r="C771" s="201" t="str">
        <f>'ENTRY LIST 2'!C466</f>
        <v>A</v>
      </c>
      <c r="D771" s="201" t="str">
        <f>'ENTRY LIST 2'!D466</f>
        <v>SENIOR</v>
      </c>
      <c r="E771" s="201">
        <f>'ENTRY LIST 2'!E466</f>
        <v>0</v>
      </c>
      <c r="F771" s="201">
        <f>'ENTRY LIST 2'!F466</f>
        <v>0</v>
      </c>
      <c r="G771" s="201">
        <f>'ENTRY LIST 2'!G466</f>
        <v>0</v>
      </c>
      <c r="H771" s="201">
        <f>'ENTRY LIST 2'!H466</f>
        <v>0</v>
      </c>
      <c r="I771" s="201">
        <f>'ENTRY LIST 2'!I466</f>
        <v>0</v>
      </c>
      <c r="J771" s="201">
        <f>'ENTRY LIST 2'!J466</f>
        <v>0</v>
      </c>
      <c r="K771" s="213"/>
      <c r="L771" s="213"/>
      <c r="M771" s="213"/>
      <c r="N771" s="214">
        <f t="shared" si="25"/>
        <v>0</v>
      </c>
    </row>
    <row r="772" spans="1:14" s="181" customFormat="1" ht="12.75">
      <c r="A772" s="156">
        <v>150</v>
      </c>
      <c r="B772" s="212"/>
      <c r="C772" s="201" t="str">
        <f>'ENTRY LIST 2'!C467</f>
        <v>A</v>
      </c>
      <c r="D772" s="201" t="str">
        <f>'ENTRY LIST 2'!D467</f>
        <v>SENIOR</v>
      </c>
      <c r="E772" s="201">
        <f>'ENTRY LIST 2'!E467</f>
        <v>0</v>
      </c>
      <c r="F772" s="201">
        <f>'ENTRY LIST 2'!F467</f>
        <v>0</v>
      </c>
      <c r="G772" s="201">
        <f>'ENTRY LIST 2'!G467</f>
        <v>0</v>
      </c>
      <c r="H772" s="201">
        <f>'ENTRY LIST 2'!H467</f>
        <v>0</v>
      </c>
      <c r="I772" s="201">
        <f>'ENTRY LIST 2'!I467</f>
        <v>0</v>
      </c>
      <c r="J772" s="201">
        <f>'ENTRY LIST 2'!J467</f>
        <v>0</v>
      </c>
      <c r="K772" s="213"/>
      <c r="L772" s="213"/>
      <c r="M772" s="213"/>
      <c r="N772" s="214">
        <f t="shared" si="25"/>
        <v>0</v>
      </c>
    </row>
  </sheetData>
  <sheetProtection/>
  <printOptions horizontalCentered="1"/>
  <pageMargins left="0.2755905511811024" right="0.1968503937007874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BA19"/>
  <sheetViews>
    <sheetView zoomScalePageLayoutView="0" workbookViewId="0" topLeftCell="A4">
      <pane xSplit="6" topLeftCell="G1" activePane="topRight" state="frozen"/>
      <selection pane="topLeft" activeCell="B10" sqref="B10"/>
      <selection pane="topRight" activeCell="A1" sqref="A1:AW19"/>
    </sheetView>
  </sheetViews>
  <sheetFormatPr defaultColWidth="9.00390625" defaultRowHeight="13.5"/>
  <cols>
    <col min="1" max="1" width="3.25390625" style="62" customWidth="1"/>
    <col min="2" max="2" width="1.625" style="0" customWidth="1"/>
    <col min="3" max="3" width="3.625" style="59" customWidth="1"/>
    <col min="4" max="4" width="4.375" style="0" customWidth="1"/>
    <col min="5" max="5" width="18.25390625" style="0" customWidth="1"/>
    <col min="6" max="6" width="13.625" style="0" customWidth="1"/>
    <col min="7" max="7" width="12.375" style="0" customWidth="1"/>
    <col min="8" max="8" width="7.625" style="0" customWidth="1"/>
    <col min="9" max="9" width="11.625" style="0" customWidth="1"/>
    <col min="10" max="10" width="15.125" style="0" customWidth="1"/>
    <col min="11" max="11" width="3.50390625" style="59" customWidth="1"/>
    <col min="12" max="12" width="3.625" style="59" customWidth="1"/>
    <col min="13" max="13" width="3.50390625" style="59" customWidth="1"/>
    <col min="14" max="15" width="3.625" style="59" customWidth="1"/>
    <col min="16" max="16" width="4.00390625" style="59" customWidth="1"/>
    <col min="17" max="17" width="3.625" style="59" customWidth="1"/>
    <col min="18" max="18" width="3.875" style="59" customWidth="1"/>
    <col min="19" max="19" width="3.75390625" style="59" hidden="1" customWidth="1"/>
    <col min="20" max="20" width="3.625" style="59" hidden="1" customWidth="1"/>
    <col min="21" max="21" width="4.625" style="0" customWidth="1"/>
    <col min="22" max="22" width="3.875" style="59" customWidth="1"/>
    <col min="23" max="24" width="3.625" style="59" customWidth="1"/>
    <col min="25" max="25" width="3.75390625" style="59" customWidth="1"/>
    <col min="26" max="28" width="3.625" style="59" customWidth="1"/>
    <col min="29" max="29" width="3.75390625" style="59" customWidth="1"/>
    <col min="30" max="31" width="3.625" style="62" hidden="1" customWidth="1"/>
    <col min="32" max="33" width="4.625" style="0" customWidth="1"/>
    <col min="34" max="34" width="9.00390625" style="60" customWidth="1"/>
    <col min="35" max="35" width="9.00390625" style="58" customWidth="1"/>
    <col min="36" max="36" width="9.50390625" style="127" bestFit="1" customWidth="1"/>
    <col min="37" max="37" width="10.125" style="58" bestFit="1" customWidth="1"/>
    <col min="38" max="38" width="9.00390625" style="16" customWidth="1"/>
    <col min="39" max="41" width="4.125" style="16" customWidth="1"/>
    <col min="42" max="42" width="4.125" style="0" customWidth="1"/>
    <col min="43" max="43" width="3.875" style="59" customWidth="1"/>
    <col min="45" max="45" width="3.625" style="44" customWidth="1"/>
    <col min="46" max="46" width="3.875" style="44" customWidth="1"/>
    <col min="47" max="48" width="3.625" style="44" customWidth="1"/>
    <col min="49" max="49" width="3.75390625" style="44" customWidth="1"/>
    <col min="50" max="50" width="2.50390625" style="0" customWidth="1"/>
  </cols>
  <sheetData>
    <row r="1" spans="1:13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</row>
    <row r="2" spans="1:14" s="168" customFormat="1" ht="13.5" customHeight="1">
      <c r="A2" s="163"/>
      <c r="B2" s="255"/>
      <c r="C2" s="164" t="s">
        <v>485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spans="1:49" s="3" customFormat="1" ht="12">
      <c r="A3" s="75"/>
      <c r="C3" s="70"/>
      <c r="K3" s="70"/>
      <c r="L3" s="70"/>
      <c r="M3" s="70"/>
      <c r="N3" s="70"/>
      <c r="O3" s="70"/>
      <c r="P3" s="70"/>
      <c r="Q3" s="70"/>
      <c r="R3" s="70"/>
      <c r="S3" s="70"/>
      <c r="T3" s="70"/>
      <c r="V3" s="70"/>
      <c r="W3" s="70"/>
      <c r="X3" s="70"/>
      <c r="Y3" s="70"/>
      <c r="Z3" s="70"/>
      <c r="AA3" s="70"/>
      <c r="AB3" s="70"/>
      <c r="AC3" s="70"/>
      <c r="AD3" s="75"/>
      <c r="AE3" s="75"/>
      <c r="AH3" s="70"/>
      <c r="AI3" s="126"/>
      <c r="AJ3" s="126"/>
      <c r="AK3" s="126"/>
      <c r="AL3" s="36"/>
      <c r="AM3" s="36"/>
      <c r="AN3" s="36"/>
      <c r="AO3" s="36"/>
      <c r="AQ3" s="70"/>
      <c r="AS3" s="40"/>
      <c r="AT3" s="40"/>
      <c r="AU3" s="40"/>
      <c r="AV3" s="40"/>
      <c r="AW3" s="40"/>
    </row>
    <row r="4" spans="1:49" s="2" customFormat="1" ht="13.5">
      <c r="A4" s="63"/>
      <c r="C4" s="232" t="s">
        <v>85</v>
      </c>
      <c r="D4" s="233"/>
      <c r="E4" s="234"/>
      <c r="F4" s="48"/>
      <c r="G4" s="19"/>
      <c r="H4" s="17"/>
      <c r="I4" s="19"/>
      <c r="J4" s="17"/>
      <c r="K4" s="60"/>
      <c r="L4" s="60"/>
      <c r="M4" s="60"/>
      <c r="N4" s="60"/>
      <c r="O4" s="60"/>
      <c r="P4" s="60"/>
      <c r="Q4" s="60"/>
      <c r="R4" s="60"/>
      <c r="S4" s="60"/>
      <c r="T4" s="60"/>
      <c r="V4" s="60"/>
      <c r="W4" s="60"/>
      <c r="X4" s="60"/>
      <c r="Y4" s="60"/>
      <c r="Z4" s="60"/>
      <c r="AA4" s="60"/>
      <c r="AB4" s="60"/>
      <c r="AC4" s="60"/>
      <c r="AD4" s="63"/>
      <c r="AE4" s="63"/>
      <c r="AH4" s="60"/>
      <c r="AI4" s="127"/>
      <c r="AJ4" s="127"/>
      <c r="AK4" s="127"/>
      <c r="AL4" s="17"/>
      <c r="AM4" s="17"/>
      <c r="AN4" s="17"/>
      <c r="AO4" s="17"/>
      <c r="AP4" s="20"/>
      <c r="AQ4" s="131"/>
      <c r="AR4" s="20"/>
      <c r="AS4" s="43"/>
      <c r="AT4" s="43"/>
      <c r="AU4" s="44"/>
      <c r="AV4" s="44"/>
      <c r="AW4" s="44"/>
    </row>
    <row r="5" spans="1:49" s="3" customFormat="1" ht="12">
      <c r="A5" s="137"/>
      <c r="C5" s="124"/>
      <c r="D5" s="4" t="s">
        <v>49</v>
      </c>
      <c r="E5" s="38"/>
      <c r="F5" s="33"/>
      <c r="G5" s="31"/>
      <c r="H5" s="37"/>
      <c r="I5" s="31"/>
      <c r="J5" s="37"/>
      <c r="K5" s="71" t="s">
        <v>50</v>
      </c>
      <c r="L5" s="74"/>
      <c r="M5" s="74"/>
      <c r="N5" s="74"/>
      <c r="O5" s="74"/>
      <c r="P5" s="74"/>
      <c r="Q5" s="74"/>
      <c r="R5" s="74"/>
      <c r="S5" s="74"/>
      <c r="T5" s="74"/>
      <c r="U5" s="4" t="s">
        <v>68</v>
      </c>
      <c r="V5" s="74" t="s">
        <v>51</v>
      </c>
      <c r="W5" s="74"/>
      <c r="X5" s="74"/>
      <c r="Y5" s="74"/>
      <c r="Z5" s="74"/>
      <c r="AA5" s="74"/>
      <c r="AB5" s="74"/>
      <c r="AC5" s="74"/>
      <c r="AD5" s="76"/>
      <c r="AE5" s="76"/>
      <c r="AF5" s="4" t="s">
        <v>69</v>
      </c>
      <c r="AG5" s="8" t="s">
        <v>70</v>
      </c>
      <c r="AH5" s="71" t="s">
        <v>71</v>
      </c>
      <c r="AI5" s="128"/>
      <c r="AJ5" s="128"/>
      <c r="AK5" s="128"/>
      <c r="AL5" s="15"/>
      <c r="AM5" s="80"/>
      <c r="AN5" s="81" t="s">
        <v>113</v>
      </c>
      <c r="AO5" s="82"/>
      <c r="AP5" s="6" t="s">
        <v>72</v>
      </c>
      <c r="AQ5" s="132"/>
      <c r="AR5" s="4" t="s">
        <v>73</v>
      </c>
      <c r="AS5" s="85"/>
      <c r="AT5" s="86"/>
      <c r="AU5" s="87"/>
      <c r="AV5" s="86"/>
      <c r="AW5" s="87"/>
    </row>
    <row r="6" spans="1:49" s="3" customFormat="1" ht="12">
      <c r="A6" s="138" t="s">
        <v>7</v>
      </c>
      <c r="C6" s="125" t="s">
        <v>43</v>
      </c>
      <c r="D6" s="5" t="s">
        <v>52</v>
      </c>
      <c r="E6" s="39" t="s">
        <v>44</v>
      </c>
      <c r="F6" s="34" t="s">
        <v>45</v>
      </c>
      <c r="G6" s="32" t="s">
        <v>46</v>
      </c>
      <c r="H6" s="32" t="s">
        <v>61</v>
      </c>
      <c r="I6" s="32" t="s">
        <v>47</v>
      </c>
      <c r="J6" s="32" t="s">
        <v>202</v>
      </c>
      <c r="K6" s="73">
        <v>21</v>
      </c>
      <c r="L6" s="73">
        <v>22</v>
      </c>
      <c r="M6" s="73">
        <v>23</v>
      </c>
      <c r="N6" s="73">
        <v>24</v>
      </c>
      <c r="O6" s="73">
        <v>25</v>
      </c>
      <c r="P6" s="73">
        <v>26</v>
      </c>
      <c r="Q6" s="73">
        <v>27</v>
      </c>
      <c r="R6" s="73">
        <v>28</v>
      </c>
      <c r="S6" s="73" t="s">
        <v>1028</v>
      </c>
      <c r="T6" s="73" t="s">
        <v>1028</v>
      </c>
      <c r="U6" s="10" t="s">
        <v>74</v>
      </c>
      <c r="V6" s="73">
        <v>21</v>
      </c>
      <c r="W6" s="73">
        <v>22</v>
      </c>
      <c r="X6" s="73">
        <v>23</v>
      </c>
      <c r="Y6" s="73">
        <v>24</v>
      </c>
      <c r="Z6" s="73">
        <v>25</v>
      </c>
      <c r="AA6" s="73">
        <v>26</v>
      </c>
      <c r="AB6" s="73">
        <v>27</v>
      </c>
      <c r="AC6" s="73">
        <v>28</v>
      </c>
      <c r="AD6" s="77" t="s">
        <v>1028</v>
      </c>
      <c r="AE6" s="77" t="s">
        <v>1028</v>
      </c>
      <c r="AF6" s="10" t="s">
        <v>74</v>
      </c>
      <c r="AG6" s="10" t="s">
        <v>75</v>
      </c>
      <c r="AH6" s="129" t="s">
        <v>76</v>
      </c>
      <c r="AI6" s="130" t="s">
        <v>77</v>
      </c>
      <c r="AJ6" s="73" t="s">
        <v>53</v>
      </c>
      <c r="AK6" s="73" t="s">
        <v>78</v>
      </c>
      <c r="AL6" s="11" t="s">
        <v>79</v>
      </c>
      <c r="AM6" s="83" t="s">
        <v>117</v>
      </c>
      <c r="AN6" s="83" t="s">
        <v>118</v>
      </c>
      <c r="AO6" s="83" t="s">
        <v>119</v>
      </c>
      <c r="AP6" s="240" t="s">
        <v>80</v>
      </c>
      <c r="AQ6" s="139" t="s">
        <v>81</v>
      </c>
      <c r="AR6" s="5" t="s">
        <v>82</v>
      </c>
      <c r="AS6" s="88" t="s">
        <v>83</v>
      </c>
      <c r="AT6" s="89">
        <v>1</v>
      </c>
      <c r="AU6" s="88">
        <v>2</v>
      </c>
      <c r="AV6" s="89">
        <v>3</v>
      </c>
      <c r="AW6" s="88">
        <v>5</v>
      </c>
    </row>
    <row r="7" spans="1:53" s="2" customFormat="1" ht="18" customHeight="1">
      <c r="A7" s="54">
        <v>1</v>
      </c>
      <c r="B7" s="3"/>
      <c r="C7" s="54"/>
      <c r="D7" s="78">
        <f>'ENTRY LIST 3'!E69</f>
        <v>189</v>
      </c>
      <c r="E7" s="78" t="str">
        <f>'ENTRY LIST 3'!F69</f>
        <v>MONTALVO MILA</v>
      </c>
      <c r="F7" s="78" t="str">
        <f>'ENTRY LIST 3'!G69</f>
        <v>Alejandro</v>
      </c>
      <c r="G7" s="78" t="str">
        <f>'ENTRY LIST 3'!H69</f>
        <v>SPAIN</v>
      </c>
      <c r="H7" s="78">
        <f>'ENTRY LIST 3'!I69</f>
        <v>2000</v>
      </c>
      <c r="I7" s="78" t="str">
        <f>'ENTRY LIST 3'!J69</f>
        <v>034-45003</v>
      </c>
      <c r="J7" s="331" t="s">
        <v>1135</v>
      </c>
      <c r="K7" s="238">
        <v>0</v>
      </c>
      <c r="L7" s="238">
        <v>0</v>
      </c>
      <c r="M7" s="238">
        <v>5</v>
      </c>
      <c r="N7" s="238">
        <v>1</v>
      </c>
      <c r="O7" s="238">
        <v>0</v>
      </c>
      <c r="P7" s="238">
        <v>0</v>
      </c>
      <c r="Q7" s="238">
        <v>1</v>
      </c>
      <c r="R7" s="238">
        <v>0</v>
      </c>
      <c r="S7" s="84"/>
      <c r="T7" s="84"/>
      <c r="U7" s="66">
        <f aca="true" t="shared" si="0" ref="U7:U18">SUM(K7:T7)</f>
        <v>7</v>
      </c>
      <c r="V7" s="238">
        <v>0</v>
      </c>
      <c r="W7" s="238">
        <v>1</v>
      </c>
      <c r="X7" s="238">
        <v>0</v>
      </c>
      <c r="Y7" s="238">
        <v>0</v>
      </c>
      <c r="Z7" s="238">
        <v>0</v>
      </c>
      <c r="AA7" s="238">
        <v>0</v>
      </c>
      <c r="AB7" s="238">
        <v>2</v>
      </c>
      <c r="AC7" s="238">
        <v>0</v>
      </c>
      <c r="AD7" s="84"/>
      <c r="AE7" s="84"/>
      <c r="AF7" s="66">
        <f aca="true" t="shared" si="1" ref="AF7:AF18">SUM(V7:AE7)</f>
        <v>3</v>
      </c>
      <c r="AG7" s="66">
        <f aca="true" t="shared" si="2" ref="AG7:AG19">AF7+U7</f>
        <v>10</v>
      </c>
      <c r="AH7" s="67">
        <v>0.1875</v>
      </c>
      <c r="AI7" s="68">
        <v>0</v>
      </c>
      <c r="AJ7" s="235">
        <v>0.3902777777777778</v>
      </c>
      <c r="AK7" s="235">
        <v>0.5525231481481482</v>
      </c>
      <c r="AL7" s="141">
        <f aca="true" t="shared" si="3" ref="AL7:AL19">ROUND(AK7-AJ7-AI7,7)</f>
        <v>0.1622454</v>
      </c>
      <c r="AM7" s="153">
        <f aca="true" t="shared" si="4" ref="AM7:AM19">IF((AL7-AH7)&lt;0,0,HOUR(AL7-AH7))</f>
        <v>0</v>
      </c>
      <c r="AN7" s="153">
        <f aca="true" t="shared" si="5" ref="AN7:AN19">IF((AL7-AH7)&lt;0,0,MINUTE(AL7-AH7))</f>
        <v>0</v>
      </c>
      <c r="AO7" s="153">
        <f aca="true" t="shared" si="6" ref="AO7:AO19">IF((AL7-AH7)&lt;0,0,SECOND(AL7-AH7))</f>
        <v>0</v>
      </c>
      <c r="AP7" s="142">
        <f>IF((ROUND(AL7-AH7,7))&lt;0,0,IF(AM7&gt;=1,"DQ",IF(AN7&gt;=1,VLOOKUP(AN7,PENALTY!$A$2:$B$60,2),1)))</f>
        <v>0</v>
      </c>
      <c r="AQ7" s="55">
        <v>0</v>
      </c>
      <c r="AR7" s="79">
        <f aca="true" t="shared" si="7" ref="AR7:AR19">AG7+AP7+AQ7</f>
        <v>10</v>
      </c>
      <c r="AS7" s="134">
        <f aca="true" t="shared" si="8" ref="AS7:AS19">COUNTIF(K7:R7,"0")+COUNTIF(V7:AC7,"0")</f>
        <v>11</v>
      </c>
      <c r="AT7" s="135">
        <f aca="true" t="shared" si="9" ref="AT7:AT19">COUNTIF(K7:R7,"1")+COUNTIF(V7:AC7,"1")</f>
        <v>3</v>
      </c>
      <c r="AU7" s="136">
        <f aca="true" t="shared" si="10" ref="AU7:AU19">COUNTIF(K7:R7,"2")+COUNTIF(V7:AC7,"2")</f>
        <v>1</v>
      </c>
      <c r="AV7" s="135">
        <f aca="true" t="shared" si="11" ref="AV7:AV19">COUNTIF(K7:R7,"3")+COUNTIF(V7:AC7,"3")</f>
        <v>0</v>
      </c>
      <c r="AW7" s="136">
        <f aca="true" t="shared" si="12" ref="AW7:AW19">COUNTIF(K7:R7,"5")+COUNTIF(V7:AC7,"5")</f>
        <v>1</v>
      </c>
      <c r="AX7" s="46"/>
      <c r="AY7" s="47"/>
      <c r="AZ7" s="47"/>
      <c r="BA7" s="47"/>
    </row>
    <row r="8" spans="1:53" s="2" customFormat="1" ht="18" customHeight="1">
      <c r="A8" s="54">
        <v>2</v>
      </c>
      <c r="B8" s="3"/>
      <c r="C8" s="54"/>
      <c r="D8" s="78">
        <f>'ENTRY LIST 3'!E66</f>
        <v>186</v>
      </c>
      <c r="E8" s="78" t="str">
        <f>'ENTRY LIST 3'!F66</f>
        <v>ROLLS</v>
      </c>
      <c r="F8" s="78" t="str">
        <f>'ENTRY LIST 3'!G66</f>
        <v>Charlie</v>
      </c>
      <c r="G8" s="78" t="str">
        <f>'ENTRY LIST 3'!H66</f>
        <v>GB</v>
      </c>
      <c r="H8" s="78">
        <f>'ENTRY LIST 3'!I66</f>
        <v>2001</v>
      </c>
      <c r="I8" s="78" t="str">
        <f>'ENTRY LIST 3'!J66</f>
        <v>O44-12004</v>
      </c>
      <c r="J8" s="78" t="str">
        <f>'ENTRY LIST 3'!K66</f>
        <v>Monty/20"</v>
      </c>
      <c r="K8" s="238">
        <v>0</v>
      </c>
      <c r="L8" s="238">
        <v>0</v>
      </c>
      <c r="M8" s="238">
        <v>0</v>
      </c>
      <c r="N8" s="238">
        <v>1</v>
      </c>
      <c r="O8" s="238">
        <v>0</v>
      </c>
      <c r="P8" s="238">
        <v>0</v>
      </c>
      <c r="Q8" s="238">
        <v>3</v>
      </c>
      <c r="R8" s="238">
        <v>0</v>
      </c>
      <c r="S8" s="84"/>
      <c r="T8" s="84"/>
      <c r="U8" s="66">
        <f t="shared" si="0"/>
        <v>4</v>
      </c>
      <c r="V8" s="238">
        <v>2</v>
      </c>
      <c r="W8" s="238">
        <v>2</v>
      </c>
      <c r="X8" s="238">
        <v>0</v>
      </c>
      <c r="Y8" s="238">
        <v>1</v>
      </c>
      <c r="Z8" s="238">
        <v>1</v>
      </c>
      <c r="AA8" s="238">
        <v>0</v>
      </c>
      <c r="AB8" s="238">
        <v>5</v>
      </c>
      <c r="AC8" s="238">
        <v>0</v>
      </c>
      <c r="AD8" s="84"/>
      <c r="AE8" s="84"/>
      <c r="AF8" s="66">
        <f t="shared" si="1"/>
        <v>11</v>
      </c>
      <c r="AG8" s="66">
        <f t="shared" si="2"/>
        <v>15</v>
      </c>
      <c r="AH8" s="67">
        <v>0.1875</v>
      </c>
      <c r="AI8" s="68">
        <v>0</v>
      </c>
      <c r="AJ8" s="235">
        <v>0.39444444444444443</v>
      </c>
      <c r="AK8" s="235">
        <v>0.5548842592592592</v>
      </c>
      <c r="AL8" s="141">
        <f t="shared" si="3"/>
        <v>0.1604398</v>
      </c>
      <c r="AM8" s="153">
        <f t="shared" si="4"/>
        <v>0</v>
      </c>
      <c r="AN8" s="153">
        <f t="shared" si="5"/>
        <v>0</v>
      </c>
      <c r="AO8" s="153">
        <f t="shared" si="6"/>
        <v>0</v>
      </c>
      <c r="AP8" s="142">
        <f>IF((ROUND(AL8-AH8,7))&lt;0,0,IF(AM8&gt;=1,"DQ",IF(AN8&gt;=1,VLOOKUP(AN8,PENALTY!$A$2:$B$60,2),1)))</f>
        <v>0</v>
      </c>
      <c r="AQ8" s="55">
        <v>0</v>
      </c>
      <c r="AR8" s="79">
        <f t="shared" si="7"/>
        <v>15</v>
      </c>
      <c r="AS8" s="134">
        <f t="shared" si="8"/>
        <v>9</v>
      </c>
      <c r="AT8" s="135">
        <f t="shared" si="9"/>
        <v>3</v>
      </c>
      <c r="AU8" s="136">
        <f t="shared" si="10"/>
        <v>2</v>
      </c>
      <c r="AV8" s="135">
        <f t="shared" si="11"/>
        <v>1</v>
      </c>
      <c r="AW8" s="136">
        <f t="shared" si="12"/>
        <v>1</v>
      </c>
      <c r="AX8" s="46"/>
      <c r="AY8" s="47"/>
      <c r="AZ8" s="47"/>
      <c r="BA8" s="47"/>
    </row>
    <row r="9" spans="1:53" s="2" customFormat="1" ht="18" customHeight="1">
      <c r="A9" s="54">
        <v>3</v>
      </c>
      <c r="B9" s="3"/>
      <c r="C9" s="54"/>
      <c r="D9" s="78">
        <f>'ENTRY LIST 3'!E61</f>
        <v>181</v>
      </c>
      <c r="E9" s="78" t="str">
        <f>'ENTRY LIST 3'!F61</f>
        <v>TRUEBA TIO</v>
      </c>
      <c r="F9" s="78" t="str">
        <f>'ENTRY LIST 3'!G61</f>
        <v>Gerard</v>
      </c>
      <c r="G9" s="78" t="str">
        <f>'ENTRY LIST 3'!H61</f>
        <v>CATALONIA</v>
      </c>
      <c r="H9" s="78">
        <f>'ENTRY LIST 3'!I61</f>
        <v>2001</v>
      </c>
      <c r="I9" s="78" t="str">
        <f>'ENTRY LIST 3'!J61</f>
        <v>034-08401</v>
      </c>
      <c r="J9" s="331" t="s">
        <v>1135</v>
      </c>
      <c r="K9" s="238">
        <v>1</v>
      </c>
      <c r="L9" s="238">
        <v>0</v>
      </c>
      <c r="M9" s="238">
        <v>1</v>
      </c>
      <c r="N9" s="238">
        <v>5</v>
      </c>
      <c r="O9" s="238">
        <v>0</v>
      </c>
      <c r="P9" s="238">
        <v>2</v>
      </c>
      <c r="Q9" s="238">
        <v>3</v>
      </c>
      <c r="R9" s="238">
        <v>0</v>
      </c>
      <c r="S9" s="84"/>
      <c r="T9" s="84"/>
      <c r="U9" s="66">
        <f t="shared" si="0"/>
        <v>12</v>
      </c>
      <c r="V9" s="238">
        <v>2</v>
      </c>
      <c r="W9" s="238">
        <v>1</v>
      </c>
      <c r="X9" s="238">
        <v>1</v>
      </c>
      <c r="Y9" s="238">
        <v>2</v>
      </c>
      <c r="Z9" s="238">
        <v>1</v>
      </c>
      <c r="AA9" s="238">
        <v>0</v>
      </c>
      <c r="AB9" s="238">
        <v>2</v>
      </c>
      <c r="AC9" s="238">
        <v>0</v>
      </c>
      <c r="AD9" s="84"/>
      <c r="AE9" s="84"/>
      <c r="AF9" s="66">
        <f t="shared" si="1"/>
        <v>9</v>
      </c>
      <c r="AG9" s="66">
        <f t="shared" si="2"/>
        <v>21</v>
      </c>
      <c r="AH9" s="67">
        <v>0.1875</v>
      </c>
      <c r="AI9" s="68">
        <v>0</v>
      </c>
      <c r="AJ9" s="235">
        <v>0.3888888888888889</v>
      </c>
      <c r="AK9" s="235">
        <v>0.5511805555555556</v>
      </c>
      <c r="AL9" s="141">
        <f t="shared" si="3"/>
        <v>0.1622917</v>
      </c>
      <c r="AM9" s="153">
        <f t="shared" si="4"/>
        <v>0</v>
      </c>
      <c r="AN9" s="153">
        <f t="shared" si="5"/>
        <v>0</v>
      </c>
      <c r="AO9" s="153">
        <f t="shared" si="6"/>
        <v>0</v>
      </c>
      <c r="AP9" s="142">
        <f>IF((ROUND(AL9-AH9,7))&lt;0,0,IF(AM9&gt;=1,"DQ",IF(AN9&gt;=1,VLOOKUP(AN9,PENALTY!$A$2:$B$60,2),1)))</f>
        <v>0</v>
      </c>
      <c r="AQ9" s="55">
        <v>0</v>
      </c>
      <c r="AR9" s="79">
        <f t="shared" si="7"/>
        <v>21</v>
      </c>
      <c r="AS9" s="134">
        <f t="shared" si="8"/>
        <v>5</v>
      </c>
      <c r="AT9" s="135">
        <f t="shared" si="9"/>
        <v>5</v>
      </c>
      <c r="AU9" s="136">
        <f t="shared" si="10"/>
        <v>4</v>
      </c>
      <c r="AV9" s="135">
        <f t="shared" si="11"/>
        <v>1</v>
      </c>
      <c r="AW9" s="136">
        <f t="shared" si="12"/>
        <v>1</v>
      </c>
      <c r="AX9" s="46"/>
      <c r="AY9" s="47"/>
      <c r="AZ9" s="47"/>
      <c r="BA9" s="47"/>
    </row>
    <row r="10" spans="1:53" s="2" customFormat="1" ht="18" customHeight="1">
      <c r="A10" s="54">
        <v>4</v>
      </c>
      <c r="B10" s="3"/>
      <c r="C10" s="54"/>
      <c r="D10" s="78">
        <f>'ENTRY LIST 3'!E67</f>
        <v>187</v>
      </c>
      <c r="E10" s="78" t="str">
        <f>'ENTRY LIST 3'!F67</f>
        <v>MOREWOOD</v>
      </c>
      <c r="F10" s="78" t="str">
        <f>'ENTRY LIST 3'!G67</f>
        <v>Adam</v>
      </c>
      <c r="G10" s="78" t="str">
        <f>'ENTRY LIST 3'!H67</f>
        <v>GB</v>
      </c>
      <c r="H10" s="78">
        <f>'ENTRY LIST 3'!I67</f>
        <v>2002</v>
      </c>
      <c r="I10" s="78" t="str">
        <f>'ENTRY LIST 3'!J67</f>
        <v>O44-12001</v>
      </c>
      <c r="J10" s="78" t="str">
        <f>'ENTRY LIST 3'!K67</f>
        <v>Monty/20"</v>
      </c>
      <c r="K10" s="238">
        <v>1</v>
      </c>
      <c r="L10" s="238">
        <v>1</v>
      </c>
      <c r="M10" s="238">
        <v>5</v>
      </c>
      <c r="N10" s="238">
        <v>5</v>
      </c>
      <c r="O10" s="238">
        <v>1</v>
      </c>
      <c r="P10" s="238">
        <v>0</v>
      </c>
      <c r="Q10" s="238">
        <v>3</v>
      </c>
      <c r="R10" s="238">
        <v>0</v>
      </c>
      <c r="S10" s="84"/>
      <c r="T10" s="84"/>
      <c r="U10" s="66">
        <f t="shared" si="0"/>
        <v>16</v>
      </c>
      <c r="V10" s="238">
        <v>1</v>
      </c>
      <c r="W10" s="238">
        <v>2</v>
      </c>
      <c r="X10" s="238">
        <v>5</v>
      </c>
      <c r="Y10" s="238">
        <v>1</v>
      </c>
      <c r="Z10" s="238">
        <v>1</v>
      </c>
      <c r="AA10" s="238">
        <v>0</v>
      </c>
      <c r="AB10" s="238">
        <v>1</v>
      </c>
      <c r="AC10" s="238">
        <v>0</v>
      </c>
      <c r="AD10" s="84"/>
      <c r="AE10" s="84"/>
      <c r="AF10" s="66">
        <f t="shared" si="1"/>
        <v>11</v>
      </c>
      <c r="AG10" s="66">
        <f t="shared" si="2"/>
        <v>27</v>
      </c>
      <c r="AH10" s="67">
        <v>0.1875</v>
      </c>
      <c r="AI10" s="68">
        <v>0</v>
      </c>
      <c r="AJ10" s="235">
        <v>0.3847222222222222</v>
      </c>
      <c r="AK10" s="235">
        <v>0.5497222222222222</v>
      </c>
      <c r="AL10" s="141">
        <f t="shared" si="3"/>
        <v>0.165</v>
      </c>
      <c r="AM10" s="153">
        <f t="shared" si="4"/>
        <v>0</v>
      </c>
      <c r="AN10" s="153">
        <f t="shared" si="5"/>
        <v>0</v>
      </c>
      <c r="AO10" s="153">
        <f t="shared" si="6"/>
        <v>0</v>
      </c>
      <c r="AP10" s="142">
        <f>IF((ROUND(AL10-AH10,7))&lt;0,0,IF(AM10&gt;=1,"DQ",IF(AN10&gt;=1,VLOOKUP(AN10,PENALTY!$A$2:$B$60,2),1)))</f>
        <v>0</v>
      </c>
      <c r="AQ10" s="55">
        <v>0</v>
      </c>
      <c r="AR10" s="79">
        <f t="shared" si="7"/>
        <v>27</v>
      </c>
      <c r="AS10" s="134">
        <f t="shared" si="8"/>
        <v>4</v>
      </c>
      <c r="AT10" s="135">
        <f t="shared" si="9"/>
        <v>7</v>
      </c>
      <c r="AU10" s="136">
        <f t="shared" si="10"/>
        <v>1</v>
      </c>
      <c r="AV10" s="135">
        <f t="shared" si="11"/>
        <v>1</v>
      </c>
      <c r="AW10" s="136">
        <f t="shared" si="12"/>
        <v>3</v>
      </c>
      <c r="AX10" s="46"/>
      <c r="AY10" s="47"/>
      <c r="AZ10" s="47"/>
      <c r="BA10" s="47"/>
    </row>
    <row r="11" spans="1:53" s="2" customFormat="1" ht="18" customHeight="1">
      <c r="A11" s="54">
        <v>5</v>
      </c>
      <c r="B11" s="3"/>
      <c r="C11" s="54"/>
      <c r="D11" s="78">
        <f>'ENTRY LIST 3'!E71</f>
        <v>191</v>
      </c>
      <c r="E11" s="78" t="str">
        <f>'ENTRY LIST 3'!F71</f>
        <v>GIL CAMPOS</v>
      </c>
      <c r="F11" s="78" t="str">
        <f>'ENTRY LIST 3'!G71</f>
        <v>Uriel</v>
      </c>
      <c r="G11" s="78" t="str">
        <f>'ENTRY LIST 3'!H71</f>
        <v>SPAIN</v>
      </c>
      <c r="H11" s="78">
        <f>'ENTRY LIST 3'!I71</f>
        <v>2000</v>
      </c>
      <c r="I11" s="78" t="str">
        <f>'ENTRY LIST 3'!J71</f>
        <v>034-44061</v>
      </c>
      <c r="J11" s="331" t="s">
        <v>1135</v>
      </c>
      <c r="K11" s="238">
        <v>5</v>
      </c>
      <c r="L11" s="238">
        <v>2</v>
      </c>
      <c r="M11" s="238">
        <v>0</v>
      </c>
      <c r="N11" s="238">
        <v>5</v>
      </c>
      <c r="O11" s="238">
        <v>3</v>
      </c>
      <c r="P11" s="238">
        <v>5</v>
      </c>
      <c r="Q11" s="238">
        <v>5</v>
      </c>
      <c r="R11" s="238">
        <v>0</v>
      </c>
      <c r="S11" s="84"/>
      <c r="T11" s="84"/>
      <c r="U11" s="66">
        <f t="shared" si="0"/>
        <v>25</v>
      </c>
      <c r="V11" s="238">
        <v>3</v>
      </c>
      <c r="W11" s="238">
        <v>1</v>
      </c>
      <c r="X11" s="238">
        <v>0</v>
      </c>
      <c r="Y11" s="238">
        <v>5</v>
      </c>
      <c r="Z11" s="238">
        <v>5</v>
      </c>
      <c r="AA11" s="238">
        <v>2</v>
      </c>
      <c r="AB11" s="238">
        <v>5</v>
      </c>
      <c r="AC11" s="238">
        <v>0</v>
      </c>
      <c r="AD11" s="84"/>
      <c r="AE11" s="84"/>
      <c r="AF11" s="66">
        <f t="shared" si="1"/>
        <v>21</v>
      </c>
      <c r="AG11" s="66">
        <f t="shared" si="2"/>
        <v>46</v>
      </c>
      <c r="AH11" s="67">
        <v>0.1875</v>
      </c>
      <c r="AI11" s="68">
        <v>0</v>
      </c>
      <c r="AJ11" s="235">
        <v>0.3833333333333333</v>
      </c>
      <c r="AK11" s="235">
        <v>0.5500462962962963</v>
      </c>
      <c r="AL11" s="141">
        <f t="shared" si="3"/>
        <v>0.166713</v>
      </c>
      <c r="AM11" s="153">
        <f t="shared" si="4"/>
        <v>0</v>
      </c>
      <c r="AN11" s="153">
        <f t="shared" si="5"/>
        <v>0</v>
      </c>
      <c r="AO11" s="153">
        <f t="shared" si="6"/>
        <v>0</v>
      </c>
      <c r="AP11" s="142">
        <f>IF((ROUND(AL11-AH11,7))&lt;0,0,IF(AM11&gt;=1,"DQ",IF(AN11&gt;=1,VLOOKUP(AN11,PENALTY!$A$2:$B$60,2),1)))</f>
        <v>0</v>
      </c>
      <c r="AQ11" s="55">
        <v>0</v>
      </c>
      <c r="AR11" s="79">
        <f t="shared" si="7"/>
        <v>46</v>
      </c>
      <c r="AS11" s="134">
        <f t="shared" si="8"/>
        <v>4</v>
      </c>
      <c r="AT11" s="135">
        <f t="shared" si="9"/>
        <v>1</v>
      </c>
      <c r="AU11" s="136">
        <f t="shared" si="10"/>
        <v>2</v>
      </c>
      <c r="AV11" s="135">
        <f t="shared" si="11"/>
        <v>2</v>
      </c>
      <c r="AW11" s="136">
        <f t="shared" si="12"/>
        <v>7</v>
      </c>
      <c r="AX11" s="46"/>
      <c r="AY11" s="47"/>
      <c r="AZ11" s="47"/>
      <c r="BA11" s="47"/>
    </row>
    <row r="12" spans="1:53" s="2" customFormat="1" ht="18" customHeight="1">
      <c r="A12" s="54">
        <v>6</v>
      </c>
      <c r="B12" s="3"/>
      <c r="C12" s="54"/>
      <c r="D12" s="78">
        <f>'ENTRY LIST 3'!E72</f>
        <v>192</v>
      </c>
      <c r="E12" s="78" t="str">
        <f>'ENTRY LIST 3'!F72</f>
        <v>GUIMERA GASULLA</v>
      </c>
      <c r="F12" s="78" t="str">
        <f>'ENTRY LIST 3'!G72</f>
        <v>Raul</v>
      </c>
      <c r="G12" s="78" t="str">
        <f>'ENTRY LIST 3'!H72</f>
        <v>SPAIN</v>
      </c>
      <c r="H12" s="78">
        <f>'ENTRY LIST 3'!I72</f>
        <v>2001</v>
      </c>
      <c r="I12" s="78" t="str">
        <f>'ENTRY LIST 3'!J72</f>
        <v>034-44066</v>
      </c>
      <c r="J12" s="78" t="str">
        <f>'ENTRY LIST 3'!K72</f>
        <v>Monty/20"</v>
      </c>
      <c r="K12" s="238">
        <v>5</v>
      </c>
      <c r="L12" s="238">
        <v>5</v>
      </c>
      <c r="M12" s="238">
        <v>1</v>
      </c>
      <c r="N12" s="238">
        <v>5</v>
      </c>
      <c r="O12" s="238">
        <v>5</v>
      </c>
      <c r="P12" s="238">
        <v>1</v>
      </c>
      <c r="Q12" s="238">
        <v>5</v>
      </c>
      <c r="R12" s="238">
        <v>0</v>
      </c>
      <c r="S12" s="84"/>
      <c r="T12" s="84"/>
      <c r="U12" s="66">
        <f t="shared" si="0"/>
        <v>27</v>
      </c>
      <c r="V12" s="238">
        <v>1</v>
      </c>
      <c r="W12" s="238">
        <v>2</v>
      </c>
      <c r="X12" s="238">
        <v>1</v>
      </c>
      <c r="Y12" s="238">
        <v>5</v>
      </c>
      <c r="Z12" s="238">
        <v>1</v>
      </c>
      <c r="AA12" s="238">
        <v>5</v>
      </c>
      <c r="AB12" s="238">
        <v>5</v>
      </c>
      <c r="AC12" s="238">
        <v>0</v>
      </c>
      <c r="AD12" s="84"/>
      <c r="AE12" s="84"/>
      <c r="AF12" s="66">
        <f t="shared" si="1"/>
        <v>20</v>
      </c>
      <c r="AG12" s="66">
        <f t="shared" si="2"/>
        <v>47</v>
      </c>
      <c r="AH12" s="67">
        <v>0.1875</v>
      </c>
      <c r="AI12" s="68">
        <v>0</v>
      </c>
      <c r="AJ12" s="235">
        <v>0.39166666666666666</v>
      </c>
      <c r="AK12" s="235">
        <v>0.5538888888888889</v>
      </c>
      <c r="AL12" s="141">
        <f t="shared" si="3"/>
        <v>0.1622222</v>
      </c>
      <c r="AM12" s="153">
        <f t="shared" si="4"/>
        <v>0</v>
      </c>
      <c r="AN12" s="153">
        <f t="shared" si="5"/>
        <v>0</v>
      </c>
      <c r="AO12" s="153">
        <f t="shared" si="6"/>
        <v>0</v>
      </c>
      <c r="AP12" s="142">
        <f>IF((ROUND(AL12-AH12,7))&lt;0,0,IF(AM12&gt;=1,"DQ",IF(AN12&gt;=1,VLOOKUP(AN12,PENALTY!$A$2:$B$60,2),1)))</f>
        <v>0</v>
      </c>
      <c r="AQ12" s="55">
        <v>0</v>
      </c>
      <c r="AR12" s="79">
        <f t="shared" si="7"/>
        <v>47</v>
      </c>
      <c r="AS12" s="134">
        <f t="shared" si="8"/>
        <v>2</v>
      </c>
      <c r="AT12" s="135">
        <f t="shared" si="9"/>
        <v>5</v>
      </c>
      <c r="AU12" s="136">
        <f t="shared" si="10"/>
        <v>1</v>
      </c>
      <c r="AV12" s="135">
        <f t="shared" si="11"/>
        <v>0</v>
      </c>
      <c r="AW12" s="136">
        <f t="shared" si="12"/>
        <v>8</v>
      </c>
      <c r="AX12" s="46"/>
      <c r="AY12" s="47"/>
      <c r="AZ12" s="47"/>
      <c r="BA12" s="47"/>
    </row>
    <row r="13" spans="1:53" s="2" customFormat="1" ht="18" customHeight="1">
      <c r="A13" s="54">
        <v>7</v>
      </c>
      <c r="B13" s="3"/>
      <c r="C13" s="54"/>
      <c r="D13" s="78">
        <f>'ENTRY LIST 3'!E64</f>
        <v>184</v>
      </c>
      <c r="E13" s="78" t="str">
        <f>'ENTRY LIST 3'!F64</f>
        <v>POCHTIOL</v>
      </c>
      <c r="F13" s="78" t="str">
        <f>'ENTRY LIST 3'!G64</f>
        <v>Marek</v>
      </c>
      <c r="G13" s="78" t="str">
        <f>'ENTRY LIST 3'!H64</f>
        <v>CZECH</v>
      </c>
      <c r="H13" s="78">
        <f>'ENTRY LIST 3'!I64</f>
        <v>2001</v>
      </c>
      <c r="I13" s="78" t="str">
        <f>'ENTRY LIST 3'!J64</f>
        <v>420-09462</v>
      </c>
      <c r="J13" s="78" t="str">
        <f>'ENTRY LIST 3'!K64</f>
        <v>Monty/20"</v>
      </c>
      <c r="K13" s="238">
        <v>5</v>
      </c>
      <c r="L13" s="238">
        <v>5</v>
      </c>
      <c r="M13" s="238">
        <v>1</v>
      </c>
      <c r="N13" s="238">
        <v>5</v>
      </c>
      <c r="O13" s="238">
        <v>2</v>
      </c>
      <c r="P13" s="238">
        <v>1</v>
      </c>
      <c r="Q13" s="238">
        <v>5</v>
      </c>
      <c r="R13" s="238">
        <v>1</v>
      </c>
      <c r="S13" s="84"/>
      <c r="T13" s="84"/>
      <c r="U13" s="66">
        <f t="shared" si="0"/>
        <v>25</v>
      </c>
      <c r="V13" s="238">
        <v>2</v>
      </c>
      <c r="W13" s="238">
        <v>2</v>
      </c>
      <c r="X13" s="238">
        <v>5</v>
      </c>
      <c r="Y13" s="238">
        <v>5</v>
      </c>
      <c r="Z13" s="238">
        <v>5</v>
      </c>
      <c r="AA13" s="238">
        <v>2</v>
      </c>
      <c r="AB13" s="238">
        <v>5</v>
      </c>
      <c r="AC13" s="238">
        <v>0</v>
      </c>
      <c r="AD13" s="84"/>
      <c r="AE13" s="84"/>
      <c r="AF13" s="66">
        <f t="shared" si="1"/>
        <v>26</v>
      </c>
      <c r="AG13" s="66">
        <f t="shared" si="2"/>
        <v>51</v>
      </c>
      <c r="AH13" s="67">
        <v>0.1875</v>
      </c>
      <c r="AI13" s="68">
        <v>0</v>
      </c>
      <c r="AJ13" s="235">
        <v>0.3958333333333333</v>
      </c>
      <c r="AK13" s="235">
        <v>0.5582754629629629</v>
      </c>
      <c r="AL13" s="141">
        <f t="shared" si="3"/>
        <v>0.1624421</v>
      </c>
      <c r="AM13" s="153">
        <f t="shared" si="4"/>
        <v>0</v>
      </c>
      <c r="AN13" s="153">
        <f t="shared" si="5"/>
        <v>0</v>
      </c>
      <c r="AO13" s="153">
        <f t="shared" si="6"/>
        <v>0</v>
      </c>
      <c r="AP13" s="142">
        <f>IF((ROUND(AL13-AH13,7))&lt;0,0,IF(AM13&gt;=1,"DQ",IF(AN13&gt;=1,VLOOKUP(AN13,PENALTY!$A$2:$B$60,2),1)))</f>
        <v>0</v>
      </c>
      <c r="AQ13" s="55">
        <v>0</v>
      </c>
      <c r="AR13" s="79">
        <f t="shared" si="7"/>
        <v>51</v>
      </c>
      <c r="AS13" s="134">
        <f t="shared" si="8"/>
        <v>1</v>
      </c>
      <c r="AT13" s="135">
        <f t="shared" si="9"/>
        <v>3</v>
      </c>
      <c r="AU13" s="136">
        <f t="shared" si="10"/>
        <v>4</v>
      </c>
      <c r="AV13" s="135">
        <f t="shared" si="11"/>
        <v>0</v>
      </c>
      <c r="AW13" s="136">
        <f t="shared" si="12"/>
        <v>8</v>
      </c>
      <c r="AX13" s="46"/>
      <c r="AY13" s="47"/>
      <c r="AZ13" s="47"/>
      <c r="BA13" s="47"/>
    </row>
    <row r="14" spans="1:53" s="2" customFormat="1" ht="18" customHeight="1">
      <c r="A14" s="54">
        <v>8</v>
      </c>
      <c r="B14" s="3"/>
      <c r="C14" s="54"/>
      <c r="D14" s="78">
        <f>'ENTRY LIST 3'!E63</f>
        <v>183</v>
      </c>
      <c r="E14" s="78" t="str">
        <f>'ENTRY LIST 3'!F63</f>
        <v>MALEK</v>
      </c>
      <c r="F14" s="78" t="str">
        <f>'ENTRY LIST 3'!G63</f>
        <v>Krystof</v>
      </c>
      <c r="G14" s="78" t="str">
        <f>'ENTRY LIST 3'!H63</f>
        <v>CZECH</v>
      </c>
      <c r="H14" s="78">
        <f>'ENTRY LIST 3'!I63</f>
        <v>2000</v>
      </c>
      <c r="I14" s="78" t="str">
        <f>'ENTRY LIST 3'!J63</f>
        <v>420-09388</v>
      </c>
      <c r="J14" s="78" t="str">
        <f>'ENTRY LIST 3'!K63</f>
        <v>Monty/20"</v>
      </c>
      <c r="K14" s="238">
        <v>5</v>
      </c>
      <c r="L14" s="238">
        <v>5</v>
      </c>
      <c r="M14" s="238">
        <v>1</v>
      </c>
      <c r="N14" s="238">
        <v>3</v>
      </c>
      <c r="O14" s="238">
        <v>2</v>
      </c>
      <c r="P14" s="238">
        <v>5</v>
      </c>
      <c r="Q14" s="238">
        <v>5</v>
      </c>
      <c r="R14" s="238">
        <v>0</v>
      </c>
      <c r="S14" s="84"/>
      <c r="T14" s="84"/>
      <c r="U14" s="66">
        <f t="shared" si="0"/>
        <v>26</v>
      </c>
      <c r="V14" s="238">
        <v>2</v>
      </c>
      <c r="W14" s="238">
        <v>5</v>
      </c>
      <c r="X14" s="238">
        <v>5</v>
      </c>
      <c r="Y14" s="238">
        <v>5</v>
      </c>
      <c r="Z14" s="238">
        <v>5</v>
      </c>
      <c r="AA14" s="238">
        <v>1</v>
      </c>
      <c r="AB14" s="238">
        <v>5</v>
      </c>
      <c r="AC14" s="238">
        <v>0</v>
      </c>
      <c r="AD14" s="84"/>
      <c r="AE14" s="84"/>
      <c r="AF14" s="66">
        <f t="shared" si="1"/>
        <v>28</v>
      </c>
      <c r="AG14" s="66">
        <f t="shared" si="2"/>
        <v>54</v>
      </c>
      <c r="AH14" s="67">
        <v>0.1875</v>
      </c>
      <c r="AI14" s="68">
        <v>0</v>
      </c>
      <c r="AJ14" s="235">
        <v>0.38055555555555554</v>
      </c>
      <c r="AK14" s="235">
        <v>0.5575694444444445</v>
      </c>
      <c r="AL14" s="141">
        <f t="shared" si="3"/>
        <v>0.1770139</v>
      </c>
      <c r="AM14" s="153">
        <f t="shared" si="4"/>
        <v>0</v>
      </c>
      <c r="AN14" s="153">
        <f t="shared" si="5"/>
        <v>0</v>
      </c>
      <c r="AO14" s="153">
        <f t="shared" si="6"/>
        <v>0</v>
      </c>
      <c r="AP14" s="142">
        <f>IF((ROUND(AL14-AH14,7))&lt;0,0,IF(AM14&gt;=1,"DQ",IF(AN14&gt;=1,VLOOKUP(AN14,PENALTY!$A$2:$B$60,2),1)))</f>
        <v>0</v>
      </c>
      <c r="AQ14" s="55">
        <v>0</v>
      </c>
      <c r="AR14" s="79">
        <f t="shared" si="7"/>
        <v>54</v>
      </c>
      <c r="AS14" s="134">
        <f t="shared" si="8"/>
        <v>2</v>
      </c>
      <c r="AT14" s="135">
        <f t="shared" si="9"/>
        <v>2</v>
      </c>
      <c r="AU14" s="136">
        <f t="shared" si="10"/>
        <v>2</v>
      </c>
      <c r="AV14" s="135">
        <f t="shared" si="11"/>
        <v>1</v>
      </c>
      <c r="AW14" s="136">
        <f t="shared" si="12"/>
        <v>9</v>
      </c>
      <c r="AX14" s="46"/>
      <c r="AY14" s="47"/>
      <c r="AZ14" s="47"/>
      <c r="BA14" s="47"/>
    </row>
    <row r="15" spans="1:53" s="2" customFormat="1" ht="18" customHeight="1">
      <c r="A15" s="54">
        <v>9</v>
      </c>
      <c r="B15" s="3"/>
      <c r="C15" s="54"/>
      <c r="D15" s="78">
        <f>'ENTRY LIST 3'!E68</f>
        <v>188</v>
      </c>
      <c r="E15" s="78" t="str">
        <f>'ENTRY LIST 3'!F68</f>
        <v>IKEDA</v>
      </c>
      <c r="F15" s="78" t="str">
        <f>'ENTRY LIST 3'!G68</f>
        <v>Ren</v>
      </c>
      <c r="G15" s="78" t="str">
        <f>'ENTRY LIST 3'!H68</f>
        <v>JAPAN</v>
      </c>
      <c r="H15" s="78">
        <f>'ENTRY LIST 3'!I68</f>
        <v>2001</v>
      </c>
      <c r="I15" s="78" t="str">
        <f>'ENTRY LIST 3'!J68</f>
        <v>081-30005</v>
      </c>
      <c r="J15" s="331" t="s">
        <v>1135</v>
      </c>
      <c r="K15" s="238">
        <v>5</v>
      </c>
      <c r="L15" s="238">
        <v>5</v>
      </c>
      <c r="M15" s="238">
        <v>2</v>
      </c>
      <c r="N15" s="238">
        <v>5</v>
      </c>
      <c r="O15" s="238">
        <v>5</v>
      </c>
      <c r="P15" s="238">
        <v>5</v>
      </c>
      <c r="Q15" s="238">
        <v>3</v>
      </c>
      <c r="R15" s="238">
        <v>0</v>
      </c>
      <c r="S15" s="84"/>
      <c r="T15" s="84"/>
      <c r="U15" s="66">
        <f t="shared" si="0"/>
        <v>30</v>
      </c>
      <c r="V15" s="238">
        <v>5</v>
      </c>
      <c r="W15" s="238">
        <v>0</v>
      </c>
      <c r="X15" s="238">
        <v>5</v>
      </c>
      <c r="Y15" s="238">
        <v>5</v>
      </c>
      <c r="Z15" s="238">
        <v>5</v>
      </c>
      <c r="AA15" s="238">
        <v>3</v>
      </c>
      <c r="AB15" s="238">
        <v>3</v>
      </c>
      <c r="AC15" s="238">
        <v>0</v>
      </c>
      <c r="AD15" s="84"/>
      <c r="AE15" s="84"/>
      <c r="AF15" s="66">
        <f t="shared" si="1"/>
        <v>26</v>
      </c>
      <c r="AG15" s="66">
        <f t="shared" si="2"/>
        <v>56</v>
      </c>
      <c r="AH15" s="67">
        <v>0.1875</v>
      </c>
      <c r="AI15" s="68">
        <v>0</v>
      </c>
      <c r="AJ15" s="235">
        <v>0.39305555555555555</v>
      </c>
      <c r="AK15" s="235">
        <v>0.5597916666666667</v>
      </c>
      <c r="AL15" s="141">
        <f t="shared" si="3"/>
        <v>0.1667361</v>
      </c>
      <c r="AM15" s="153">
        <f t="shared" si="4"/>
        <v>0</v>
      </c>
      <c r="AN15" s="153">
        <f t="shared" si="5"/>
        <v>0</v>
      </c>
      <c r="AO15" s="153">
        <f t="shared" si="6"/>
        <v>0</v>
      </c>
      <c r="AP15" s="142">
        <f>IF((ROUND(AL15-AH15,7))&lt;0,0,IF(AM15&gt;=1,"DQ",IF(AN15&gt;=1,VLOOKUP(AN15,PENALTY!$A$2:$B$60,2),1)))</f>
        <v>0</v>
      </c>
      <c r="AQ15" s="55">
        <v>0</v>
      </c>
      <c r="AR15" s="79">
        <f t="shared" si="7"/>
        <v>56</v>
      </c>
      <c r="AS15" s="134">
        <f t="shared" si="8"/>
        <v>3</v>
      </c>
      <c r="AT15" s="135">
        <f t="shared" si="9"/>
        <v>0</v>
      </c>
      <c r="AU15" s="136">
        <f t="shared" si="10"/>
        <v>1</v>
      </c>
      <c r="AV15" s="135">
        <f t="shared" si="11"/>
        <v>3</v>
      </c>
      <c r="AW15" s="136">
        <f t="shared" si="12"/>
        <v>9</v>
      </c>
      <c r="AX15" s="46"/>
      <c r="AY15" s="47"/>
      <c r="AZ15" s="47"/>
      <c r="BA15" s="47"/>
    </row>
    <row r="16" spans="1:53" s="2" customFormat="1" ht="18" customHeight="1">
      <c r="A16" s="54">
        <v>10</v>
      </c>
      <c r="B16" s="3"/>
      <c r="C16" s="54"/>
      <c r="D16" s="78">
        <f>'ENTRY LIST 3'!E60</f>
        <v>180</v>
      </c>
      <c r="E16" s="78" t="str">
        <f>'ENTRY LIST 3'!F60</f>
        <v>LASSANCE</v>
      </c>
      <c r="F16" s="78" t="str">
        <f>'ENTRY LIST 3'!G60</f>
        <v>Roman</v>
      </c>
      <c r="G16" s="78" t="str">
        <f>'ENTRY LIST 3'!H60</f>
        <v>BELGIUM</v>
      </c>
      <c r="H16" s="78">
        <f>'ENTRY LIST 3'!I60</f>
        <v>2000</v>
      </c>
      <c r="I16" s="78" t="str">
        <f>'ENTRY LIST 3'!J60</f>
        <v>032-08050</v>
      </c>
      <c r="J16" s="331" t="s">
        <v>1135</v>
      </c>
      <c r="K16" s="238">
        <v>5</v>
      </c>
      <c r="L16" s="238">
        <v>5</v>
      </c>
      <c r="M16" s="238">
        <v>3</v>
      </c>
      <c r="N16" s="238">
        <v>5</v>
      </c>
      <c r="O16" s="238">
        <v>5</v>
      </c>
      <c r="P16" s="238">
        <v>3</v>
      </c>
      <c r="Q16" s="238">
        <v>5</v>
      </c>
      <c r="R16" s="238">
        <v>3</v>
      </c>
      <c r="S16" s="84"/>
      <c r="T16" s="84"/>
      <c r="U16" s="66">
        <f t="shared" si="0"/>
        <v>34</v>
      </c>
      <c r="V16" s="238">
        <v>5</v>
      </c>
      <c r="W16" s="238">
        <v>3</v>
      </c>
      <c r="X16" s="238">
        <v>1</v>
      </c>
      <c r="Y16" s="238">
        <v>5</v>
      </c>
      <c r="Z16" s="238">
        <v>1</v>
      </c>
      <c r="AA16" s="238">
        <v>5</v>
      </c>
      <c r="AB16" s="238">
        <v>5</v>
      </c>
      <c r="AC16" s="238">
        <v>0</v>
      </c>
      <c r="AD16" s="84"/>
      <c r="AE16" s="84"/>
      <c r="AF16" s="66">
        <f t="shared" si="1"/>
        <v>25</v>
      </c>
      <c r="AG16" s="66">
        <f t="shared" si="2"/>
        <v>59</v>
      </c>
      <c r="AH16" s="67">
        <v>0.1875</v>
      </c>
      <c r="AI16" s="68">
        <v>0</v>
      </c>
      <c r="AJ16" s="235">
        <v>0.3819444444444444</v>
      </c>
      <c r="AK16" s="235">
        <v>0.5472800925925926</v>
      </c>
      <c r="AL16" s="141">
        <f t="shared" si="3"/>
        <v>0.1653356</v>
      </c>
      <c r="AM16" s="153">
        <f t="shared" si="4"/>
        <v>0</v>
      </c>
      <c r="AN16" s="153">
        <f t="shared" si="5"/>
        <v>0</v>
      </c>
      <c r="AO16" s="153">
        <f t="shared" si="6"/>
        <v>0</v>
      </c>
      <c r="AP16" s="142">
        <f>IF((ROUND(AL16-AH16,7))&lt;0,0,IF(AM16&gt;=1,"DQ",IF(AN16&gt;=1,VLOOKUP(AN16,PENALTY!$A$2:$B$60,2),1)))</f>
        <v>0</v>
      </c>
      <c r="AQ16" s="55">
        <v>0</v>
      </c>
      <c r="AR16" s="79">
        <f t="shared" si="7"/>
        <v>59</v>
      </c>
      <c r="AS16" s="134">
        <f t="shared" si="8"/>
        <v>1</v>
      </c>
      <c r="AT16" s="135">
        <f t="shared" si="9"/>
        <v>2</v>
      </c>
      <c r="AU16" s="136">
        <f t="shared" si="10"/>
        <v>0</v>
      </c>
      <c r="AV16" s="135">
        <f t="shared" si="11"/>
        <v>4</v>
      </c>
      <c r="AW16" s="136">
        <f t="shared" si="12"/>
        <v>9</v>
      </c>
      <c r="AX16" s="46"/>
      <c r="AY16" s="47"/>
      <c r="AZ16" s="47"/>
      <c r="BA16" s="47"/>
    </row>
    <row r="17" spans="1:53" s="2" customFormat="1" ht="18" customHeight="1">
      <c r="A17" s="54">
        <v>11</v>
      </c>
      <c r="B17" s="3"/>
      <c r="C17" s="54"/>
      <c r="D17" s="78">
        <f>'ENTRY LIST 3'!E73</f>
        <v>193</v>
      </c>
      <c r="E17" s="78" t="str">
        <f>'ENTRY LIST 3'!F73</f>
        <v>BEL PONS</v>
      </c>
      <c r="F17" s="78" t="str">
        <f>'ENTRY LIST 3'!G73</f>
        <v>Javier</v>
      </c>
      <c r="G17" s="78" t="str">
        <f>'ENTRY LIST 3'!H73</f>
        <v>SPAIN</v>
      </c>
      <c r="H17" s="78">
        <f>'ENTRY LIST 3'!I73</f>
        <v>2000</v>
      </c>
      <c r="I17" s="78" t="str">
        <f>'ENTRY LIST 3'!J73</f>
        <v>034-44067</v>
      </c>
      <c r="J17" s="78" t="str">
        <f>'ENTRY LIST 3'!K73</f>
        <v>Monty/20"</v>
      </c>
      <c r="K17" s="238">
        <v>5</v>
      </c>
      <c r="L17" s="238">
        <v>2</v>
      </c>
      <c r="M17" s="238">
        <v>5</v>
      </c>
      <c r="N17" s="238">
        <v>5</v>
      </c>
      <c r="O17" s="238">
        <v>5</v>
      </c>
      <c r="P17" s="238">
        <v>1</v>
      </c>
      <c r="Q17" s="238">
        <v>5</v>
      </c>
      <c r="R17" s="238">
        <v>5</v>
      </c>
      <c r="S17" s="84"/>
      <c r="T17" s="84"/>
      <c r="U17" s="66">
        <f t="shared" si="0"/>
        <v>33</v>
      </c>
      <c r="V17" s="238">
        <v>5</v>
      </c>
      <c r="W17" s="238">
        <v>2</v>
      </c>
      <c r="X17" s="238">
        <v>3</v>
      </c>
      <c r="Y17" s="238">
        <v>5</v>
      </c>
      <c r="Z17" s="238">
        <v>5</v>
      </c>
      <c r="AA17" s="238">
        <v>1</v>
      </c>
      <c r="AB17" s="238">
        <v>5</v>
      </c>
      <c r="AC17" s="238">
        <v>5</v>
      </c>
      <c r="AD17" s="84"/>
      <c r="AE17" s="84"/>
      <c r="AF17" s="66">
        <f t="shared" si="1"/>
        <v>31</v>
      </c>
      <c r="AG17" s="66">
        <f t="shared" si="2"/>
        <v>64</v>
      </c>
      <c r="AH17" s="67">
        <v>0.1875</v>
      </c>
      <c r="AI17" s="68">
        <v>0</v>
      </c>
      <c r="AJ17" s="235">
        <v>0.37916666666666665</v>
      </c>
      <c r="AK17" s="235">
        <v>0.5460416666666666</v>
      </c>
      <c r="AL17" s="141">
        <f t="shared" si="3"/>
        <v>0.166875</v>
      </c>
      <c r="AM17" s="153">
        <f t="shared" si="4"/>
        <v>0</v>
      </c>
      <c r="AN17" s="153">
        <f t="shared" si="5"/>
        <v>0</v>
      </c>
      <c r="AO17" s="153">
        <f t="shared" si="6"/>
        <v>0</v>
      </c>
      <c r="AP17" s="142">
        <f>IF((ROUND(AL17-AH17,7))&lt;0,0,IF(AM17&gt;=1,"DQ",IF(AN17&gt;=1,VLOOKUP(AN17,PENALTY!$A$2:$B$60,2),1)))</f>
        <v>0</v>
      </c>
      <c r="AQ17" s="55">
        <v>0</v>
      </c>
      <c r="AR17" s="79">
        <f t="shared" si="7"/>
        <v>64</v>
      </c>
      <c r="AS17" s="134">
        <f t="shared" si="8"/>
        <v>0</v>
      </c>
      <c r="AT17" s="135">
        <f t="shared" si="9"/>
        <v>2</v>
      </c>
      <c r="AU17" s="136">
        <f t="shared" si="10"/>
        <v>2</v>
      </c>
      <c r="AV17" s="135">
        <f t="shared" si="11"/>
        <v>1</v>
      </c>
      <c r="AW17" s="136">
        <f t="shared" si="12"/>
        <v>11</v>
      </c>
      <c r="AX17" s="46"/>
      <c r="AY17" s="47"/>
      <c r="AZ17" s="47"/>
      <c r="BA17" s="47"/>
    </row>
    <row r="18" spans="1:53" s="2" customFormat="1" ht="18" customHeight="1">
      <c r="A18" s="54">
        <v>12</v>
      </c>
      <c r="B18" s="3"/>
      <c r="C18" s="54"/>
      <c r="D18" s="78">
        <f>'ENTRY LIST 3'!E62</f>
        <v>182</v>
      </c>
      <c r="E18" s="78" t="str">
        <f>'ENTRY LIST 3'!F62</f>
        <v>PUJOL MARTINEZ</v>
      </c>
      <c r="F18" s="78" t="str">
        <f>'ENTRY LIST 3'!G62</f>
        <v>Pau</v>
      </c>
      <c r="G18" s="78" t="str">
        <f>'ENTRY LIST 3'!H62</f>
        <v>CATALONIA</v>
      </c>
      <c r="H18" s="78">
        <f>'ENTRY LIST 3'!I62</f>
        <v>2002</v>
      </c>
      <c r="I18" s="78" t="str">
        <f>'ENTRY LIST 3'!J62</f>
        <v>034-17065</v>
      </c>
      <c r="J18" s="78" t="str">
        <f>'ENTRY LIST 3'!K62</f>
        <v>Monty/20"</v>
      </c>
      <c r="K18" s="238">
        <v>5</v>
      </c>
      <c r="L18" s="238">
        <v>5</v>
      </c>
      <c r="M18" s="238">
        <v>5</v>
      </c>
      <c r="N18" s="238">
        <v>5</v>
      </c>
      <c r="O18" s="238">
        <v>5</v>
      </c>
      <c r="P18" s="238">
        <v>5</v>
      </c>
      <c r="Q18" s="238">
        <v>5</v>
      </c>
      <c r="R18" s="238">
        <v>5</v>
      </c>
      <c r="S18" s="84"/>
      <c r="T18" s="84"/>
      <c r="U18" s="66">
        <f t="shared" si="0"/>
        <v>40</v>
      </c>
      <c r="V18" s="238">
        <v>5</v>
      </c>
      <c r="W18" s="238">
        <v>5</v>
      </c>
      <c r="X18" s="238">
        <v>5</v>
      </c>
      <c r="Y18" s="238">
        <v>5</v>
      </c>
      <c r="Z18" s="238">
        <v>5</v>
      </c>
      <c r="AA18" s="238">
        <v>5</v>
      </c>
      <c r="AB18" s="238">
        <v>5</v>
      </c>
      <c r="AC18" s="238">
        <v>5</v>
      </c>
      <c r="AD18" s="84"/>
      <c r="AE18" s="84"/>
      <c r="AF18" s="66">
        <f t="shared" si="1"/>
        <v>40</v>
      </c>
      <c r="AG18" s="66">
        <f t="shared" si="2"/>
        <v>80</v>
      </c>
      <c r="AH18" s="67">
        <v>0.1875</v>
      </c>
      <c r="AI18" s="68">
        <v>0</v>
      </c>
      <c r="AJ18" s="235">
        <v>0.3875</v>
      </c>
      <c r="AK18" s="235">
        <v>0.5291203703703703</v>
      </c>
      <c r="AL18" s="141">
        <f t="shared" si="3"/>
        <v>0.1416204</v>
      </c>
      <c r="AM18" s="153">
        <f t="shared" si="4"/>
        <v>0</v>
      </c>
      <c r="AN18" s="153">
        <f t="shared" si="5"/>
        <v>0</v>
      </c>
      <c r="AO18" s="153">
        <f t="shared" si="6"/>
        <v>0</v>
      </c>
      <c r="AP18" s="142">
        <f>IF((ROUND(AL18-AH18,7))&lt;0,0,IF(AM18&gt;=1,"DQ",IF(AN18&gt;=1,VLOOKUP(AN18,PENALTY!$A$2:$B$60,2),1)))</f>
        <v>0</v>
      </c>
      <c r="AQ18" s="55">
        <v>0</v>
      </c>
      <c r="AR18" s="148">
        <f t="shared" si="7"/>
        <v>80</v>
      </c>
      <c r="AS18" s="134">
        <f t="shared" si="8"/>
        <v>0</v>
      </c>
      <c r="AT18" s="135">
        <f t="shared" si="9"/>
        <v>0</v>
      </c>
      <c r="AU18" s="136">
        <f t="shared" si="10"/>
        <v>0</v>
      </c>
      <c r="AV18" s="135">
        <f t="shared" si="11"/>
        <v>0</v>
      </c>
      <c r="AW18" s="136">
        <f t="shared" si="12"/>
        <v>16</v>
      </c>
      <c r="AX18" s="46"/>
      <c r="AY18" s="47"/>
      <c r="AZ18" s="47"/>
      <c r="BA18" s="47"/>
    </row>
    <row r="19" spans="1:53" s="2" customFormat="1" ht="18" customHeight="1">
      <c r="A19" s="54">
        <v>13</v>
      </c>
      <c r="B19" s="3"/>
      <c r="C19" s="54"/>
      <c r="D19" s="78">
        <f>'ENTRY LIST 3'!E70</f>
        <v>190</v>
      </c>
      <c r="E19" s="78" t="str">
        <f>'ENTRY LIST 3'!F70</f>
        <v>RODRIGUEZ IRIARTE</v>
      </c>
      <c r="F19" s="78" t="str">
        <f>'ENTRY LIST 3'!G70</f>
        <v>Iker</v>
      </c>
      <c r="G19" s="78" t="str">
        <f>'ENTRY LIST 3'!H70</f>
        <v>SPAIN</v>
      </c>
      <c r="H19" s="78">
        <f>'ENTRY LIST 3'!I70</f>
        <v>2000</v>
      </c>
      <c r="I19" s="78" t="str">
        <f>'ENTRY LIST 3'!J70</f>
        <v>034-20019</v>
      </c>
      <c r="J19" s="331" t="s">
        <v>1135</v>
      </c>
      <c r="K19" s="238" t="s">
        <v>1130</v>
      </c>
      <c r="L19" s="238" t="s">
        <v>1131</v>
      </c>
      <c r="M19" s="238" t="s">
        <v>34</v>
      </c>
      <c r="N19" s="238" t="s">
        <v>1132</v>
      </c>
      <c r="O19" s="238" t="s">
        <v>1130</v>
      </c>
      <c r="P19" s="238" t="s">
        <v>269</v>
      </c>
      <c r="Q19" s="238" t="s">
        <v>1133</v>
      </c>
      <c r="R19" s="238" t="s">
        <v>1134</v>
      </c>
      <c r="S19" s="84"/>
      <c r="T19" s="84"/>
      <c r="U19" s="66">
        <v>50</v>
      </c>
      <c r="V19" s="238" t="s">
        <v>1130</v>
      </c>
      <c r="W19" s="238" t="s">
        <v>1131</v>
      </c>
      <c r="X19" s="238" t="s">
        <v>34</v>
      </c>
      <c r="Y19" s="238" t="s">
        <v>1132</v>
      </c>
      <c r="Z19" s="238" t="s">
        <v>1130</v>
      </c>
      <c r="AA19" s="238" t="s">
        <v>269</v>
      </c>
      <c r="AB19" s="238" t="s">
        <v>1133</v>
      </c>
      <c r="AC19" s="238" t="s">
        <v>1134</v>
      </c>
      <c r="AD19" s="84"/>
      <c r="AE19" s="84"/>
      <c r="AF19" s="66">
        <v>50</v>
      </c>
      <c r="AG19" s="66">
        <f t="shared" si="2"/>
        <v>100</v>
      </c>
      <c r="AH19" s="67">
        <v>0.1875</v>
      </c>
      <c r="AI19" s="68">
        <v>0</v>
      </c>
      <c r="AJ19" s="235">
        <v>0</v>
      </c>
      <c r="AK19" s="235">
        <v>0</v>
      </c>
      <c r="AL19" s="141">
        <f t="shared" si="3"/>
        <v>0</v>
      </c>
      <c r="AM19" s="153">
        <f t="shared" si="4"/>
        <v>0</v>
      </c>
      <c r="AN19" s="153">
        <f t="shared" si="5"/>
        <v>0</v>
      </c>
      <c r="AO19" s="153">
        <f t="shared" si="6"/>
        <v>0</v>
      </c>
      <c r="AP19" s="142">
        <f>IF((ROUND(AL19-AH19,7))&lt;0,0,IF(AM19&gt;=1,"DQ",IF(AN19&gt;=1,VLOOKUP(AN19,PENALTY!$A$2:$B$60,2),1)))</f>
        <v>0</v>
      </c>
      <c r="AQ19" s="55">
        <v>0</v>
      </c>
      <c r="AR19" s="79">
        <f t="shared" si="7"/>
        <v>100</v>
      </c>
      <c r="AS19" s="134">
        <f t="shared" si="8"/>
        <v>0</v>
      </c>
      <c r="AT19" s="135">
        <f t="shared" si="9"/>
        <v>0</v>
      </c>
      <c r="AU19" s="136">
        <f t="shared" si="10"/>
        <v>0</v>
      </c>
      <c r="AV19" s="135">
        <f t="shared" si="11"/>
        <v>0</v>
      </c>
      <c r="AW19" s="136">
        <f t="shared" si="12"/>
        <v>0</v>
      </c>
      <c r="AX19" s="46"/>
      <c r="AY19" s="47"/>
      <c r="AZ19" s="47"/>
      <c r="BA19" s="47"/>
    </row>
  </sheetData>
  <sheetProtection/>
  <printOptions horizontalCentered="1"/>
  <pageMargins left="0" right="0" top="0.984251968503937" bottom="0" header="0.5118110236220472" footer="0.5118110236220472"/>
  <pageSetup fitToHeight="1" fitToWidth="1" horizontalDpi="600" verticalDpi="6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BA26"/>
  <sheetViews>
    <sheetView zoomScalePageLayoutView="0" workbookViewId="0" topLeftCell="A1">
      <pane xSplit="6" topLeftCell="G1" activePane="topRight" state="frozen"/>
      <selection pane="topLeft" activeCell="B10" sqref="B10"/>
      <selection pane="topRight" activeCell="A1" sqref="A1:AW26"/>
    </sheetView>
  </sheetViews>
  <sheetFormatPr defaultColWidth="9.00390625" defaultRowHeight="13.5"/>
  <cols>
    <col min="1" max="1" width="3.25390625" style="0" customWidth="1"/>
    <col min="2" max="2" width="1.625" style="0" customWidth="1"/>
    <col min="3" max="3" width="3.625" style="59" customWidth="1"/>
    <col min="4" max="4" width="4.375" style="0" customWidth="1"/>
    <col min="5" max="5" width="19.625" style="0" customWidth="1"/>
    <col min="6" max="6" width="13.625" style="0" customWidth="1"/>
    <col min="7" max="7" width="11.625" style="0" customWidth="1"/>
    <col min="8" max="8" width="7.625" style="0" customWidth="1"/>
    <col min="9" max="9" width="11.625" style="0" customWidth="1"/>
    <col min="10" max="10" width="15.125" style="0" customWidth="1"/>
    <col min="11" max="11" width="3.50390625" style="59" customWidth="1"/>
    <col min="12" max="12" width="3.625" style="59" customWidth="1"/>
    <col min="13" max="13" width="3.50390625" style="59" customWidth="1"/>
    <col min="14" max="15" width="3.625" style="59" customWidth="1"/>
    <col min="16" max="16" width="4.00390625" style="59" customWidth="1"/>
    <col min="17" max="17" width="3.625" style="59" customWidth="1"/>
    <col min="18" max="18" width="3.875" style="59" customWidth="1"/>
    <col min="19" max="19" width="3.75390625" style="59" hidden="1" customWidth="1"/>
    <col min="20" max="20" width="3.625" style="59" hidden="1" customWidth="1"/>
    <col min="21" max="21" width="4.625" style="0" customWidth="1"/>
    <col min="22" max="22" width="3.875" style="59" customWidth="1"/>
    <col min="23" max="24" width="3.625" style="59" customWidth="1"/>
    <col min="25" max="25" width="3.75390625" style="59" customWidth="1"/>
    <col min="26" max="28" width="3.625" style="59" customWidth="1"/>
    <col min="29" max="29" width="3.75390625" style="59" customWidth="1"/>
    <col min="30" max="31" width="3.625" style="0" hidden="1" customWidth="1"/>
    <col min="32" max="33" width="4.625" style="0" customWidth="1"/>
    <col min="34" max="34" width="9.00390625" style="60" customWidth="1"/>
    <col min="35" max="35" width="9.00390625" style="58" customWidth="1"/>
    <col min="36" max="36" width="10.125" style="127" customWidth="1"/>
    <col min="37" max="37" width="10.125" style="58" bestFit="1" customWidth="1"/>
    <col min="38" max="38" width="9.75390625" style="16" customWidth="1"/>
    <col min="39" max="41" width="4.125" style="16" customWidth="1"/>
    <col min="42" max="42" width="4.125" style="0" customWidth="1"/>
    <col min="43" max="43" width="4.125" style="59" customWidth="1"/>
    <col min="44" max="44" width="9.00390625" style="62" customWidth="1"/>
    <col min="45" max="45" width="3.625" style="62" customWidth="1"/>
    <col min="46" max="46" width="3.875" style="62" customWidth="1"/>
    <col min="47" max="49" width="3.625" style="62" customWidth="1"/>
    <col min="50" max="50" width="2.50390625" style="0" customWidth="1"/>
  </cols>
  <sheetData>
    <row r="1" spans="1:13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</row>
    <row r="2" spans="1:14" s="168" customFormat="1" ht="13.5" customHeight="1">
      <c r="A2" s="163"/>
      <c r="B2" s="255"/>
      <c r="C2" s="164" t="s">
        <v>485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spans="3:49" s="3" customFormat="1" ht="12">
      <c r="C3" s="70"/>
      <c r="K3" s="70"/>
      <c r="L3" s="70"/>
      <c r="M3" s="70"/>
      <c r="N3" s="70"/>
      <c r="O3" s="70"/>
      <c r="P3" s="70"/>
      <c r="Q3" s="70"/>
      <c r="R3" s="70"/>
      <c r="S3" s="70"/>
      <c r="T3" s="70"/>
      <c r="V3" s="70"/>
      <c r="W3" s="70"/>
      <c r="X3" s="70"/>
      <c r="Y3" s="70"/>
      <c r="Z3" s="70"/>
      <c r="AA3" s="70"/>
      <c r="AB3" s="70"/>
      <c r="AC3" s="70"/>
      <c r="AH3" s="70"/>
      <c r="AI3" s="126"/>
      <c r="AJ3" s="126"/>
      <c r="AK3" s="126"/>
      <c r="AL3" s="36"/>
      <c r="AM3" s="36"/>
      <c r="AN3" s="36"/>
      <c r="AO3" s="36"/>
      <c r="AQ3" s="70"/>
      <c r="AR3" s="75"/>
      <c r="AS3" s="75"/>
      <c r="AT3" s="75"/>
      <c r="AU3" s="75"/>
      <c r="AV3" s="75"/>
      <c r="AW3" s="75"/>
    </row>
    <row r="4" spans="3:49" s="2" customFormat="1" ht="13.5">
      <c r="C4" s="220" t="s">
        <v>84</v>
      </c>
      <c r="D4" s="221"/>
      <c r="E4" s="222"/>
      <c r="F4" s="48"/>
      <c r="G4" s="19"/>
      <c r="H4" s="17"/>
      <c r="I4" s="19"/>
      <c r="J4" s="17"/>
      <c r="K4" s="60"/>
      <c r="L4" s="60"/>
      <c r="M4" s="60"/>
      <c r="N4" s="60"/>
      <c r="O4" s="60"/>
      <c r="P4" s="60"/>
      <c r="Q4" s="60"/>
      <c r="R4" s="60"/>
      <c r="S4" s="60"/>
      <c r="T4" s="60"/>
      <c r="V4" s="60"/>
      <c r="W4" s="60"/>
      <c r="X4" s="60"/>
      <c r="Y4" s="60"/>
      <c r="Z4" s="60"/>
      <c r="AA4" s="60"/>
      <c r="AB4" s="60"/>
      <c r="AC4" s="60"/>
      <c r="AH4" s="60"/>
      <c r="AI4" s="127"/>
      <c r="AJ4" s="127"/>
      <c r="AK4" s="127"/>
      <c r="AL4" s="17"/>
      <c r="AM4" s="17"/>
      <c r="AN4" s="17"/>
      <c r="AO4" s="17"/>
      <c r="AP4" s="20"/>
      <c r="AQ4" s="131"/>
      <c r="AR4" s="133"/>
      <c r="AS4" s="133"/>
      <c r="AT4" s="133"/>
      <c r="AU4" s="63"/>
      <c r="AV4" s="63"/>
      <c r="AW4" s="63"/>
    </row>
    <row r="5" spans="1:49" s="3" customFormat="1" ht="12">
      <c r="A5" s="122"/>
      <c r="C5" s="124"/>
      <c r="D5" s="4" t="s">
        <v>49</v>
      </c>
      <c r="E5" s="38"/>
      <c r="F5" s="33"/>
      <c r="G5" s="31"/>
      <c r="H5" s="37"/>
      <c r="I5" s="31"/>
      <c r="J5" s="37"/>
      <c r="K5" s="71" t="s">
        <v>50</v>
      </c>
      <c r="L5" s="74"/>
      <c r="M5" s="74"/>
      <c r="N5" s="74"/>
      <c r="O5" s="74"/>
      <c r="P5" s="74"/>
      <c r="Q5" s="74"/>
      <c r="R5" s="74"/>
      <c r="S5" s="74"/>
      <c r="T5" s="74"/>
      <c r="U5" s="4" t="s">
        <v>97</v>
      </c>
      <c r="V5" s="74" t="s">
        <v>51</v>
      </c>
      <c r="W5" s="74"/>
      <c r="X5" s="74"/>
      <c r="Y5" s="74"/>
      <c r="Z5" s="74"/>
      <c r="AA5" s="74"/>
      <c r="AB5" s="74"/>
      <c r="AC5" s="74"/>
      <c r="AD5" s="7"/>
      <c r="AE5" s="7"/>
      <c r="AF5" s="4" t="s">
        <v>98</v>
      </c>
      <c r="AG5" s="8" t="s">
        <v>99</v>
      </c>
      <c r="AH5" s="71" t="s">
        <v>100</v>
      </c>
      <c r="AI5" s="128"/>
      <c r="AJ5" s="128"/>
      <c r="AK5" s="128"/>
      <c r="AL5" s="15"/>
      <c r="AM5" s="80"/>
      <c r="AN5" s="81" t="s">
        <v>113</v>
      </c>
      <c r="AO5" s="82"/>
      <c r="AP5" s="6" t="s">
        <v>101</v>
      </c>
      <c r="AQ5" s="132"/>
      <c r="AR5" s="94" t="s">
        <v>102</v>
      </c>
      <c r="AS5" s="96"/>
      <c r="AT5" s="97"/>
      <c r="AU5" s="98"/>
      <c r="AV5" s="97"/>
      <c r="AW5" s="98"/>
    </row>
    <row r="6" spans="1:49" s="3" customFormat="1" ht="12">
      <c r="A6" s="123" t="s">
        <v>7</v>
      </c>
      <c r="C6" s="125" t="s">
        <v>43</v>
      </c>
      <c r="D6" s="5" t="s">
        <v>52</v>
      </c>
      <c r="E6" s="39" t="s">
        <v>44</v>
      </c>
      <c r="F6" s="34" t="s">
        <v>45</v>
      </c>
      <c r="G6" s="32" t="s">
        <v>46</v>
      </c>
      <c r="H6" s="32" t="s">
        <v>103</v>
      </c>
      <c r="I6" s="32" t="s">
        <v>47</v>
      </c>
      <c r="J6" s="32" t="s">
        <v>202</v>
      </c>
      <c r="K6" s="73">
        <v>21</v>
      </c>
      <c r="L6" s="73">
        <v>22</v>
      </c>
      <c r="M6" s="73">
        <v>23</v>
      </c>
      <c r="N6" s="73">
        <v>24</v>
      </c>
      <c r="O6" s="73">
        <v>25</v>
      </c>
      <c r="P6" s="73">
        <v>26</v>
      </c>
      <c r="Q6" s="73">
        <v>27</v>
      </c>
      <c r="R6" s="73">
        <v>28</v>
      </c>
      <c r="S6" s="73">
        <v>29</v>
      </c>
      <c r="T6" s="73">
        <v>30</v>
      </c>
      <c r="U6" s="10" t="s">
        <v>104</v>
      </c>
      <c r="V6" s="73">
        <v>21</v>
      </c>
      <c r="W6" s="73">
        <v>22</v>
      </c>
      <c r="X6" s="73">
        <v>23</v>
      </c>
      <c r="Y6" s="73">
        <v>24</v>
      </c>
      <c r="Z6" s="73">
        <v>25</v>
      </c>
      <c r="AA6" s="73">
        <v>26</v>
      </c>
      <c r="AB6" s="73">
        <v>27</v>
      </c>
      <c r="AC6" s="73">
        <v>28</v>
      </c>
      <c r="AD6" s="73">
        <v>29</v>
      </c>
      <c r="AE6" s="73">
        <v>30</v>
      </c>
      <c r="AF6" s="10" t="s">
        <v>104</v>
      </c>
      <c r="AG6" s="10" t="s">
        <v>105</v>
      </c>
      <c r="AH6" s="129" t="s">
        <v>106</v>
      </c>
      <c r="AI6" s="130" t="s">
        <v>107</v>
      </c>
      <c r="AJ6" s="73" t="s">
        <v>53</v>
      </c>
      <c r="AK6" s="73" t="s">
        <v>108</v>
      </c>
      <c r="AL6" s="11" t="s">
        <v>109</v>
      </c>
      <c r="AM6" s="83" t="s">
        <v>114</v>
      </c>
      <c r="AN6" s="83" t="s">
        <v>115</v>
      </c>
      <c r="AO6" s="83" t="s">
        <v>116</v>
      </c>
      <c r="AP6" s="146" t="s">
        <v>110</v>
      </c>
      <c r="AQ6" s="139" t="s">
        <v>111</v>
      </c>
      <c r="AR6" s="95" t="s">
        <v>112</v>
      </c>
      <c r="AS6" s="99" t="s">
        <v>4</v>
      </c>
      <c r="AT6" s="100">
        <v>1</v>
      </c>
      <c r="AU6" s="99">
        <v>2</v>
      </c>
      <c r="AV6" s="100">
        <v>3</v>
      </c>
      <c r="AW6" s="99">
        <v>5</v>
      </c>
    </row>
    <row r="7" spans="1:53" s="2" customFormat="1" ht="18" customHeight="1">
      <c r="A7" s="54">
        <v>1</v>
      </c>
      <c r="B7" s="3"/>
      <c r="C7" s="54"/>
      <c r="D7" s="78">
        <f>'ENTRY LIST 3'!E123</f>
        <v>161</v>
      </c>
      <c r="E7" s="78" t="str">
        <f>'ENTRY LIST 3'!F123</f>
        <v>RIVA</v>
      </c>
      <c r="F7" s="78" t="str">
        <f>'ENTRY LIST 3'!G123</f>
        <v>Andrea</v>
      </c>
      <c r="G7" s="78" t="str">
        <f>'ENTRY LIST 3'!H123</f>
        <v>ITALY</v>
      </c>
      <c r="H7" s="78">
        <f>'ENTRY LIST 3'!I123</f>
        <v>1997</v>
      </c>
      <c r="I7" s="78" t="str">
        <f>'ENTRY LIST 3'!J123</f>
        <v>039-00037</v>
      </c>
      <c r="J7" s="78" t="str">
        <f>'ENTRY LIST 3'!K123</f>
        <v>Monty 20"</v>
      </c>
      <c r="K7" s="239">
        <v>0</v>
      </c>
      <c r="L7" s="239">
        <v>0</v>
      </c>
      <c r="M7" s="239">
        <v>0</v>
      </c>
      <c r="N7" s="239">
        <v>1</v>
      </c>
      <c r="O7" s="239">
        <v>0</v>
      </c>
      <c r="P7" s="239">
        <v>0</v>
      </c>
      <c r="Q7" s="239">
        <v>2</v>
      </c>
      <c r="R7" s="239">
        <v>0</v>
      </c>
      <c r="S7" s="239"/>
      <c r="T7" s="239"/>
      <c r="U7" s="66">
        <f aca="true" t="shared" si="0" ref="U7:U26">SUM(K7:T7)</f>
        <v>3</v>
      </c>
      <c r="V7" s="239">
        <v>0</v>
      </c>
      <c r="W7" s="239">
        <v>0</v>
      </c>
      <c r="X7" s="239">
        <v>0</v>
      </c>
      <c r="Y7" s="239">
        <v>0</v>
      </c>
      <c r="Z7" s="239">
        <v>0</v>
      </c>
      <c r="AA7" s="239">
        <v>0</v>
      </c>
      <c r="AB7" s="239">
        <v>2</v>
      </c>
      <c r="AC7" s="239">
        <v>0</v>
      </c>
      <c r="AD7" s="239"/>
      <c r="AE7" s="239"/>
      <c r="AF7" s="66">
        <f aca="true" t="shared" si="1" ref="AF7:AF26">SUM(V7:AE7)</f>
        <v>2</v>
      </c>
      <c r="AG7" s="66">
        <f aca="true" t="shared" si="2" ref="AG7:AG26">AF7+U7</f>
        <v>5</v>
      </c>
      <c r="AH7" s="67">
        <v>0.1875</v>
      </c>
      <c r="AI7" s="68">
        <v>0</v>
      </c>
      <c r="AJ7" s="235">
        <v>0.36944444444444446</v>
      </c>
      <c r="AK7" s="235">
        <v>0.5404861111111111</v>
      </c>
      <c r="AL7" s="141">
        <f aca="true" t="shared" si="3" ref="AL7:AL26">ROUND(AK7-AJ7-AI7,7)</f>
        <v>0.1710417</v>
      </c>
      <c r="AM7" s="153">
        <f aca="true" t="shared" si="4" ref="AM7:AM26">IF((AL7-AH7)&lt;0,0,HOUR(AL7-AH7))</f>
        <v>0</v>
      </c>
      <c r="AN7" s="153">
        <f aca="true" t="shared" si="5" ref="AN7:AN26">IF((AL7-AH7)&lt;0,0,MINUTE(AL7-AH7))</f>
        <v>0</v>
      </c>
      <c r="AO7" s="153">
        <f aca="true" t="shared" si="6" ref="AO7:AO26">IF((AL7-AH7)&lt;0,0,SECOND(AL7-AH7))</f>
        <v>0</v>
      </c>
      <c r="AP7" s="142">
        <f>IF((ROUND(AL7-AH7,7))&lt;0,0,IF(AM7&gt;=1,"DQ",IF(AN7&gt;=1,VLOOKUP(AN7,PENALTY!$A$2:$B$60,2),1)))</f>
        <v>0</v>
      </c>
      <c r="AQ7" s="55">
        <v>0</v>
      </c>
      <c r="AR7" s="84">
        <f aca="true" t="shared" si="7" ref="AR7:AR26">AG7+AP7+AQ7</f>
        <v>5</v>
      </c>
      <c r="AS7" s="134">
        <f aca="true" t="shared" si="8" ref="AS7:AS26">COUNTIF(K7:R7,"0")+COUNTIF(V7:AC7,"0")</f>
        <v>13</v>
      </c>
      <c r="AT7" s="135">
        <f aca="true" t="shared" si="9" ref="AT7:AT26">COUNTIF(K7:R7,"1")+COUNTIF(V7:AC7,"1")</f>
        <v>1</v>
      </c>
      <c r="AU7" s="136">
        <f aca="true" t="shared" si="10" ref="AU7:AU26">COUNTIF(K7:R7,"2")+COUNTIF(V7:AC7,"2")</f>
        <v>2</v>
      </c>
      <c r="AV7" s="135">
        <f aca="true" t="shared" si="11" ref="AV7:AV26">COUNTIF(K7:R7,"3")+COUNTIF(V7:AC7,"3")</f>
        <v>0</v>
      </c>
      <c r="AW7" s="136">
        <f aca="true" t="shared" si="12" ref="AW7:AW26">COUNTIF(K7:R7,"5")+COUNTIF(V7:AC7,"5")</f>
        <v>0</v>
      </c>
      <c r="AX7" s="46"/>
      <c r="AY7" s="47"/>
      <c r="AZ7" s="47"/>
      <c r="BA7" s="47"/>
    </row>
    <row r="8" spans="1:53" s="2" customFormat="1" ht="18" customHeight="1">
      <c r="A8" s="54">
        <v>2</v>
      </c>
      <c r="B8" s="3"/>
      <c r="C8" s="54"/>
      <c r="D8" s="78">
        <f>'ENTRY LIST 3'!E121</f>
        <v>159</v>
      </c>
      <c r="E8" s="78" t="str">
        <f>'ENTRY LIST 3'!F121</f>
        <v>POPELKA</v>
      </c>
      <c r="F8" s="78" t="str">
        <f>'ENTRY LIST 3'!G121</f>
        <v>Matej</v>
      </c>
      <c r="G8" s="78" t="str">
        <f>'ENTRY LIST 3'!H121</f>
        <v>CZECH</v>
      </c>
      <c r="H8" s="78">
        <f>'ENTRY LIST 3'!I121</f>
        <v>1997</v>
      </c>
      <c r="I8" s="78" t="str">
        <f>'ENTRY LIST 3'!J121</f>
        <v>420-09176</v>
      </c>
      <c r="J8" s="78" t="str">
        <f>'ENTRY LIST 3'!K121</f>
        <v>Monty/20"</v>
      </c>
      <c r="K8" s="239">
        <v>0</v>
      </c>
      <c r="L8" s="239">
        <v>1</v>
      </c>
      <c r="M8" s="239">
        <v>0</v>
      </c>
      <c r="N8" s="239">
        <v>1</v>
      </c>
      <c r="O8" s="239">
        <v>5</v>
      </c>
      <c r="P8" s="239">
        <v>0</v>
      </c>
      <c r="Q8" s="239">
        <v>3</v>
      </c>
      <c r="R8" s="239">
        <v>0</v>
      </c>
      <c r="S8" s="239"/>
      <c r="T8" s="239"/>
      <c r="U8" s="66">
        <f t="shared" si="0"/>
        <v>10</v>
      </c>
      <c r="V8" s="239">
        <v>0</v>
      </c>
      <c r="W8" s="239">
        <v>0</v>
      </c>
      <c r="X8" s="239">
        <v>0</v>
      </c>
      <c r="Y8" s="239">
        <v>0</v>
      </c>
      <c r="Z8" s="239">
        <v>2</v>
      </c>
      <c r="AA8" s="239">
        <v>3</v>
      </c>
      <c r="AB8" s="239">
        <v>3</v>
      </c>
      <c r="AC8" s="239">
        <v>0</v>
      </c>
      <c r="AD8" s="239"/>
      <c r="AE8" s="239"/>
      <c r="AF8" s="66">
        <f t="shared" si="1"/>
        <v>8</v>
      </c>
      <c r="AG8" s="66">
        <f t="shared" si="2"/>
        <v>18</v>
      </c>
      <c r="AH8" s="67">
        <v>0.1875</v>
      </c>
      <c r="AI8" s="68">
        <v>0</v>
      </c>
      <c r="AJ8" s="235">
        <v>0.37222222222222223</v>
      </c>
      <c r="AK8" s="235">
        <v>0.5463078703703704</v>
      </c>
      <c r="AL8" s="141">
        <f t="shared" si="3"/>
        <v>0.1740856</v>
      </c>
      <c r="AM8" s="153">
        <f t="shared" si="4"/>
        <v>0</v>
      </c>
      <c r="AN8" s="153">
        <f t="shared" si="5"/>
        <v>0</v>
      </c>
      <c r="AO8" s="153">
        <f t="shared" si="6"/>
        <v>0</v>
      </c>
      <c r="AP8" s="142">
        <f>IF((ROUND(AL8-AH8,7))&lt;0,0,IF(AM8&gt;=1,"DQ",IF(AN8&gt;=1,VLOOKUP(AN8,PENALTY!$A$2:$B$60,2),1)))</f>
        <v>0</v>
      </c>
      <c r="AQ8" s="55">
        <v>0</v>
      </c>
      <c r="AR8" s="84">
        <f t="shared" si="7"/>
        <v>18</v>
      </c>
      <c r="AS8" s="134">
        <f t="shared" si="8"/>
        <v>9</v>
      </c>
      <c r="AT8" s="135">
        <f t="shared" si="9"/>
        <v>2</v>
      </c>
      <c r="AU8" s="136">
        <f t="shared" si="10"/>
        <v>1</v>
      </c>
      <c r="AV8" s="135">
        <f t="shared" si="11"/>
        <v>3</v>
      </c>
      <c r="AW8" s="136">
        <f t="shared" si="12"/>
        <v>1</v>
      </c>
      <c r="AX8" s="46"/>
      <c r="AY8" s="47"/>
      <c r="AZ8" s="47"/>
      <c r="BA8" s="47"/>
    </row>
    <row r="9" spans="1:53" s="2" customFormat="1" ht="18" customHeight="1">
      <c r="A9" s="54">
        <v>3</v>
      </c>
      <c r="B9" s="3"/>
      <c r="C9" s="54"/>
      <c r="D9" s="78">
        <f>'ENTRY LIST 3'!E125</f>
        <v>163</v>
      </c>
      <c r="E9" s="78" t="str">
        <f>'ENTRY LIST 3'!F125</f>
        <v>OHARA</v>
      </c>
      <c r="F9" s="78" t="str">
        <f>'ENTRY LIST 3'!G125</f>
        <v>Soichirou</v>
      </c>
      <c r="G9" s="78" t="str">
        <f>'ENTRY LIST 3'!H125</f>
        <v>JAPAN</v>
      </c>
      <c r="H9" s="78">
        <f>'ENTRY LIST 3'!I125</f>
        <v>1998</v>
      </c>
      <c r="I9" s="78" t="str">
        <f>'ENTRY LIST 3'!J125</f>
        <v>081-20005</v>
      </c>
      <c r="J9" s="78" t="str">
        <f>'ENTRY LIST 3'!K125</f>
        <v>Monty/20"</v>
      </c>
      <c r="K9" s="239">
        <v>0</v>
      </c>
      <c r="L9" s="239">
        <v>0</v>
      </c>
      <c r="M9" s="239">
        <v>5</v>
      </c>
      <c r="N9" s="239">
        <v>3</v>
      </c>
      <c r="O9" s="239">
        <v>5</v>
      </c>
      <c r="P9" s="239">
        <v>0</v>
      </c>
      <c r="Q9" s="239">
        <v>0</v>
      </c>
      <c r="R9" s="239">
        <v>0</v>
      </c>
      <c r="S9" s="239"/>
      <c r="T9" s="239"/>
      <c r="U9" s="66">
        <f t="shared" si="0"/>
        <v>13</v>
      </c>
      <c r="V9" s="239">
        <v>0</v>
      </c>
      <c r="W9" s="239">
        <v>1</v>
      </c>
      <c r="X9" s="239">
        <v>0</v>
      </c>
      <c r="Y9" s="239">
        <v>5</v>
      </c>
      <c r="Z9" s="239">
        <v>0</v>
      </c>
      <c r="AA9" s="239">
        <v>2</v>
      </c>
      <c r="AB9" s="239">
        <v>0</v>
      </c>
      <c r="AC9" s="239">
        <v>0</v>
      </c>
      <c r="AD9" s="239"/>
      <c r="AE9" s="239"/>
      <c r="AF9" s="66">
        <f t="shared" si="1"/>
        <v>8</v>
      </c>
      <c r="AG9" s="66">
        <f t="shared" si="2"/>
        <v>21</v>
      </c>
      <c r="AH9" s="67">
        <v>0.1875</v>
      </c>
      <c r="AI9" s="68">
        <v>0</v>
      </c>
      <c r="AJ9" s="235">
        <v>0.35555555555555557</v>
      </c>
      <c r="AK9" s="235">
        <v>0.5356944444444445</v>
      </c>
      <c r="AL9" s="141">
        <f t="shared" si="3"/>
        <v>0.1801389</v>
      </c>
      <c r="AM9" s="153">
        <f t="shared" si="4"/>
        <v>0</v>
      </c>
      <c r="AN9" s="153">
        <f t="shared" si="5"/>
        <v>0</v>
      </c>
      <c r="AO9" s="153">
        <f t="shared" si="6"/>
        <v>0</v>
      </c>
      <c r="AP9" s="142">
        <f>IF((ROUND(AL9-AH9,7))&lt;0,0,IF(AM9&gt;=1,"DQ",IF(AN9&gt;=1,VLOOKUP(AN9,PENALTY!$A$2:$B$60,2),1)))</f>
        <v>0</v>
      </c>
      <c r="AQ9" s="55">
        <v>0</v>
      </c>
      <c r="AR9" s="84">
        <f t="shared" si="7"/>
        <v>21</v>
      </c>
      <c r="AS9" s="134">
        <f t="shared" si="8"/>
        <v>10</v>
      </c>
      <c r="AT9" s="135">
        <f t="shared" si="9"/>
        <v>1</v>
      </c>
      <c r="AU9" s="136">
        <f t="shared" si="10"/>
        <v>1</v>
      </c>
      <c r="AV9" s="135">
        <f t="shared" si="11"/>
        <v>1</v>
      </c>
      <c r="AW9" s="136">
        <f t="shared" si="12"/>
        <v>3</v>
      </c>
      <c r="AX9" s="46"/>
      <c r="AY9" s="47"/>
      <c r="AZ9" s="47"/>
      <c r="BA9" s="47"/>
    </row>
    <row r="10" spans="1:53" s="2" customFormat="1" ht="18" customHeight="1">
      <c r="A10" s="54">
        <v>4</v>
      </c>
      <c r="B10" s="3"/>
      <c r="C10" s="54"/>
      <c r="D10" s="78">
        <f>'ENTRY LIST 3'!E127</f>
        <v>165</v>
      </c>
      <c r="E10" s="78" t="str">
        <f>'ENTRY LIST 3'!F127</f>
        <v>HLAVATY</v>
      </c>
      <c r="F10" s="78" t="str">
        <f>'ENTRY LIST 3'!G127</f>
        <v>Samuel</v>
      </c>
      <c r="G10" s="78" t="str">
        <f>'ENTRY LIST 3'!H127</f>
        <v>SLOVAKIA</v>
      </c>
      <c r="H10" s="78">
        <f>'ENTRY LIST 3'!I127</f>
        <v>1999</v>
      </c>
      <c r="I10" s="78" t="str">
        <f>'ENTRY LIST 3'!J127</f>
        <v>421-00007</v>
      </c>
      <c r="J10" s="78" t="str">
        <f>'ENTRY LIST 3'!K127</f>
        <v>Monty/20“</v>
      </c>
      <c r="K10" s="239">
        <v>2</v>
      </c>
      <c r="L10" s="239">
        <v>1</v>
      </c>
      <c r="M10" s="239">
        <v>0</v>
      </c>
      <c r="N10" s="239">
        <v>5</v>
      </c>
      <c r="O10" s="239">
        <v>1</v>
      </c>
      <c r="P10" s="239">
        <v>0</v>
      </c>
      <c r="Q10" s="239">
        <v>2</v>
      </c>
      <c r="R10" s="239">
        <v>0</v>
      </c>
      <c r="S10" s="239"/>
      <c r="T10" s="239"/>
      <c r="U10" s="66">
        <f t="shared" si="0"/>
        <v>11</v>
      </c>
      <c r="V10" s="239">
        <v>2</v>
      </c>
      <c r="W10" s="239">
        <v>1</v>
      </c>
      <c r="X10" s="239">
        <v>0</v>
      </c>
      <c r="Y10" s="239">
        <v>3</v>
      </c>
      <c r="Z10" s="239">
        <v>1</v>
      </c>
      <c r="AA10" s="239">
        <v>2</v>
      </c>
      <c r="AB10" s="239">
        <v>2</v>
      </c>
      <c r="AC10" s="239">
        <v>0</v>
      </c>
      <c r="AD10" s="239"/>
      <c r="AE10" s="239"/>
      <c r="AF10" s="66">
        <f t="shared" si="1"/>
        <v>11</v>
      </c>
      <c r="AG10" s="66">
        <f t="shared" si="2"/>
        <v>22</v>
      </c>
      <c r="AH10" s="67">
        <v>0.1875</v>
      </c>
      <c r="AI10" s="68">
        <v>0</v>
      </c>
      <c r="AJ10" s="235">
        <v>0.38055555555555554</v>
      </c>
      <c r="AK10" s="235">
        <v>0.5491898148148148</v>
      </c>
      <c r="AL10" s="141">
        <f t="shared" si="3"/>
        <v>0.1686343</v>
      </c>
      <c r="AM10" s="153">
        <f t="shared" si="4"/>
        <v>0</v>
      </c>
      <c r="AN10" s="153">
        <f t="shared" si="5"/>
        <v>0</v>
      </c>
      <c r="AO10" s="153">
        <f t="shared" si="6"/>
        <v>0</v>
      </c>
      <c r="AP10" s="142">
        <f>IF((ROUND(AL10-AH10,7))&lt;0,0,IF(AM10&gt;=1,"DQ",IF(AN10&gt;=1,VLOOKUP(AN10,PENALTY!$A$2:$B$60,2),1)))</f>
        <v>0</v>
      </c>
      <c r="AQ10" s="55">
        <v>0</v>
      </c>
      <c r="AR10" s="84">
        <f t="shared" si="7"/>
        <v>22</v>
      </c>
      <c r="AS10" s="134">
        <f t="shared" si="8"/>
        <v>5</v>
      </c>
      <c r="AT10" s="135">
        <f t="shared" si="9"/>
        <v>4</v>
      </c>
      <c r="AU10" s="136">
        <f t="shared" si="10"/>
        <v>5</v>
      </c>
      <c r="AV10" s="135">
        <f t="shared" si="11"/>
        <v>1</v>
      </c>
      <c r="AW10" s="136">
        <f t="shared" si="12"/>
        <v>1</v>
      </c>
      <c r="AX10" s="46"/>
      <c r="AY10" s="47"/>
      <c r="AZ10" s="47"/>
      <c r="BA10" s="47"/>
    </row>
    <row r="11" spans="1:53" s="2" customFormat="1" ht="18" customHeight="1">
      <c r="A11" s="54">
        <v>5</v>
      </c>
      <c r="B11" s="3"/>
      <c r="C11" s="54"/>
      <c r="D11" s="78">
        <f>'ENTRY LIST 3'!E126</f>
        <v>164</v>
      </c>
      <c r="E11" s="78" t="str">
        <f>'ENTRY LIST 3'!F126</f>
        <v>DERMAKS</v>
      </c>
      <c r="F11" s="78" t="str">
        <f>'ENTRY LIST 3'!G126</f>
        <v>Arvis</v>
      </c>
      <c r="G11" s="78" t="str">
        <f>'ENTRY LIST 3'!H126</f>
        <v>LATVIA</v>
      </c>
      <c r="H11" s="78">
        <f>'ENTRY LIST 3'!I126</f>
        <v>1998</v>
      </c>
      <c r="I11" s="78" t="str">
        <f>'ENTRY LIST 3'!J126</f>
        <v>371-11001</v>
      </c>
      <c r="J11" s="78" t="str">
        <f>'ENTRY LIST 3'!K126</f>
        <v>Monty/20"</v>
      </c>
      <c r="K11" s="239">
        <v>0</v>
      </c>
      <c r="L11" s="239">
        <v>0</v>
      </c>
      <c r="M11" s="239">
        <v>0</v>
      </c>
      <c r="N11" s="239">
        <v>0</v>
      </c>
      <c r="O11" s="239">
        <v>5</v>
      </c>
      <c r="P11" s="239">
        <v>5</v>
      </c>
      <c r="Q11" s="239">
        <v>5</v>
      </c>
      <c r="R11" s="239">
        <v>0</v>
      </c>
      <c r="S11" s="239"/>
      <c r="T11" s="239"/>
      <c r="U11" s="66">
        <f t="shared" si="0"/>
        <v>15</v>
      </c>
      <c r="V11" s="239">
        <v>0</v>
      </c>
      <c r="W11" s="239">
        <v>0</v>
      </c>
      <c r="X11" s="239">
        <v>0</v>
      </c>
      <c r="Y11" s="239">
        <v>0</v>
      </c>
      <c r="Z11" s="239">
        <v>0</v>
      </c>
      <c r="AA11" s="239">
        <v>5</v>
      </c>
      <c r="AB11" s="239">
        <v>3</v>
      </c>
      <c r="AC11" s="239">
        <v>0</v>
      </c>
      <c r="AD11" s="239"/>
      <c r="AE11" s="239"/>
      <c r="AF11" s="66">
        <f t="shared" si="1"/>
        <v>8</v>
      </c>
      <c r="AG11" s="66">
        <f t="shared" si="2"/>
        <v>23</v>
      </c>
      <c r="AH11" s="67">
        <v>0.1875</v>
      </c>
      <c r="AI11" s="68">
        <v>0</v>
      </c>
      <c r="AJ11" s="235">
        <v>0.37916666666666665</v>
      </c>
      <c r="AK11" s="235">
        <v>0.5470717592592592</v>
      </c>
      <c r="AL11" s="141">
        <f t="shared" si="3"/>
        <v>0.1679051</v>
      </c>
      <c r="AM11" s="153">
        <f t="shared" si="4"/>
        <v>0</v>
      </c>
      <c r="AN11" s="153">
        <f t="shared" si="5"/>
        <v>0</v>
      </c>
      <c r="AO11" s="153">
        <f t="shared" si="6"/>
        <v>0</v>
      </c>
      <c r="AP11" s="142">
        <f>IF((ROUND(AL11-AH11,7))&lt;0,0,IF(AM11&gt;=1,"DQ",IF(AN11&gt;=1,VLOOKUP(AN11,PENALTY!$A$2:$B$60,2),1)))</f>
        <v>0</v>
      </c>
      <c r="AQ11" s="55">
        <v>0</v>
      </c>
      <c r="AR11" s="84">
        <f t="shared" si="7"/>
        <v>23</v>
      </c>
      <c r="AS11" s="134">
        <f t="shared" si="8"/>
        <v>11</v>
      </c>
      <c r="AT11" s="135">
        <f t="shared" si="9"/>
        <v>0</v>
      </c>
      <c r="AU11" s="136">
        <f t="shared" si="10"/>
        <v>0</v>
      </c>
      <c r="AV11" s="135">
        <f t="shared" si="11"/>
        <v>1</v>
      </c>
      <c r="AW11" s="136">
        <f t="shared" si="12"/>
        <v>4</v>
      </c>
      <c r="AX11" s="46"/>
      <c r="AY11" s="47"/>
      <c r="AZ11" s="47"/>
      <c r="BA11" s="47"/>
    </row>
    <row r="12" spans="1:53" s="2" customFormat="1" ht="18" customHeight="1">
      <c r="A12" s="54">
        <v>6</v>
      </c>
      <c r="B12" s="3"/>
      <c r="C12" s="54"/>
      <c r="D12" s="78">
        <f>'ENTRY LIST 3'!E128</f>
        <v>166</v>
      </c>
      <c r="E12" s="78" t="str">
        <f>'ENTRY LIST 3'!F128</f>
        <v>IVAN</v>
      </c>
      <c r="F12" s="78" t="str">
        <f>'ENTRY LIST 3'!G128</f>
        <v>Michal</v>
      </c>
      <c r="G12" s="78" t="str">
        <f>'ENTRY LIST 3'!H128</f>
        <v>SLOVAKIA</v>
      </c>
      <c r="H12" s="78">
        <f>'ENTRY LIST 3'!I128</f>
        <v>1997</v>
      </c>
      <c r="I12" s="78" t="str">
        <f>'ENTRY LIST 3'!J128</f>
        <v>421-00016</v>
      </c>
      <c r="J12" s="331" t="s">
        <v>1135</v>
      </c>
      <c r="K12" s="239">
        <v>0</v>
      </c>
      <c r="L12" s="239">
        <v>0</v>
      </c>
      <c r="M12" s="239">
        <v>1</v>
      </c>
      <c r="N12" s="239">
        <v>0</v>
      </c>
      <c r="O12" s="239">
        <v>1</v>
      </c>
      <c r="P12" s="239">
        <v>0</v>
      </c>
      <c r="Q12" s="239">
        <v>5</v>
      </c>
      <c r="R12" s="239">
        <v>0</v>
      </c>
      <c r="S12" s="239"/>
      <c r="T12" s="239"/>
      <c r="U12" s="66">
        <f t="shared" si="0"/>
        <v>7</v>
      </c>
      <c r="V12" s="239">
        <v>0</v>
      </c>
      <c r="W12" s="239">
        <v>0</v>
      </c>
      <c r="X12" s="239">
        <v>2</v>
      </c>
      <c r="Y12" s="239">
        <v>1</v>
      </c>
      <c r="Z12" s="239">
        <v>5</v>
      </c>
      <c r="AA12" s="239">
        <v>5</v>
      </c>
      <c r="AB12" s="239">
        <v>5</v>
      </c>
      <c r="AC12" s="239">
        <v>0</v>
      </c>
      <c r="AD12" s="239"/>
      <c r="AE12" s="239"/>
      <c r="AF12" s="66">
        <f t="shared" si="1"/>
        <v>18</v>
      </c>
      <c r="AG12" s="66">
        <f t="shared" si="2"/>
        <v>25</v>
      </c>
      <c r="AH12" s="67">
        <v>0.1875</v>
      </c>
      <c r="AI12" s="68">
        <v>0</v>
      </c>
      <c r="AJ12" s="235">
        <v>0.3680555555555556</v>
      </c>
      <c r="AK12" s="235">
        <v>0.5386574074074074</v>
      </c>
      <c r="AL12" s="141">
        <f t="shared" si="3"/>
        <v>0.1706019</v>
      </c>
      <c r="AM12" s="153">
        <f t="shared" si="4"/>
        <v>0</v>
      </c>
      <c r="AN12" s="153">
        <f t="shared" si="5"/>
        <v>0</v>
      </c>
      <c r="AO12" s="153">
        <f t="shared" si="6"/>
        <v>0</v>
      </c>
      <c r="AP12" s="142">
        <f>IF((ROUND(AL12-AH12,7))&lt;0,0,IF(AM12&gt;=1,"DQ",IF(AN12&gt;=1,VLOOKUP(AN12,PENALTY!$A$2:$B$60,2),1)))</f>
        <v>0</v>
      </c>
      <c r="AQ12" s="55">
        <v>0</v>
      </c>
      <c r="AR12" s="84">
        <f t="shared" si="7"/>
        <v>25</v>
      </c>
      <c r="AS12" s="134">
        <f t="shared" si="8"/>
        <v>8</v>
      </c>
      <c r="AT12" s="135">
        <f t="shared" si="9"/>
        <v>3</v>
      </c>
      <c r="AU12" s="136">
        <f t="shared" si="10"/>
        <v>1</v>
      </c>
      <c r="AV12" s="135">
        <f t="shared" si="11"/>
        <v>0</v>
      </c>
      <c r="AW12" s="136">
        <f t="shared" si="12"/>
        <v>4</v>
      </c>
      <c r="AX12" s="46"/>
      <c r="AY12" s="47"/>
      <c r="AZ12" s="47"/>
      <c r="BA12" s="47"/>
    </row>
    <row r="13" spans="1:53" s="2" customFormat="1" ht="18" customHeight="1">
      <c r="A13" s="54">
        <v>7</v>
      </c>
      <c r="B13" s="3"/>
      <c r="C13" s="54"/>
      <c r="D13" s="78">
        <f>'ENTRY LIST 3'!E124</f>
        <v>162</v>
      </c>
      <c r="E13" s="78" t="str">
        <f>'ENTRY LIST 3'!F124</f>
        <v>BONALDA</v>
      </c>
      <c r="F13" s="78" t="str">
        <f>'ENTRY LIST 3'!G124</f>
        <v>Marco</v>
      </c>
      <c r="G13" s="78" t="str">
        <f>'ENTRY LIST 3'!H124</f>
        <v>ITALY</v>
      </c>
      <c r="H13" s="78">
        <f>'ENTRY LIST 3'!I124</f>
        <v>1997</v>
      </c>
      <c r="I13" s="78" t="str">
        <f>'ENTRY LIST 3'!J124</f>
        <v>039-00102</v>
      </c>
      <c r="J13" s="78" t="str">
        <f>'ENTRY LIST 3'!K124</f>
        <v>Monty 20"</v>
      </c>
      <c r="K13" s="239">
        <v>0</v>
      </c>
      <c r="L13" s="239">
        <v>5</v>
      </c>
      <c r="M13" s="239">
        <v>1</v>
      </c>
      <c r="N13" s="239">
        <v>0</v>
      </c>
      <c r="O13" s="239">
        <v>2</v>
      </c>
      <c r="P13" s="239">
        <v>0</v>
      </c>
      <c r="Q13" s="239">
        <v>3</v>
      </c>
      <c r="R13" s="239">
        <v>5</v>
      </c>
      <c r="S13" s="239"/>
      <c r="T13" s="239"/>
      <c r="U13" s="66">
        <f t="shared" si="0"/>
        <v>16</v>
      </c>
      <c r="V13" s="239">
        <v>0</v>
      </c>
      <c r="W13" s="239">
        <v>0</v>
      </c>
      <c r="X13" s="239">
        <v>2</v>
      </c>
      <c r="Y13" s="239">
        <v>1</v>
      </c>
      <c r="Z13" s="239">
        <v>1</v>
      </c>
      <c r="AA13" s="239">
        <v>0</v>
      </c>
      <c r="AB13" s="239">
        <v>5</v>
      </c>
      <c r="AC13" s="239">
        <v>0</v>
      </c>
      <c r="AD13" s="239"/>
      <c r="AE13" s="239"/>
      <c r="AF13" s="66">
        <f t="shared" si="1"/>
        <v>9</v>
      </c>
      <c r="AG13" s="66">
        <f t="shared" si="2"/>
        <v>25</v>
      </c>
      <c r="AH13" s="67">
        <v>0.1875</v>
      </c>
      <c r="AI13" s="68">
        <v>0</v>
      </c>
      <c r="AJ13" s="235">
        <v>0.3611111111111111</v>
      </c>
      <c r="AK13" s="235">
        <v>0.5198958333333333</v>
      </c>
      <c r="AL13" s="141">
        <f t="shared" si="3"/>
        <v>0.1587847</v>
      </c>
      <c r="AM13" s="153">
        <f t="shared" si="4"/>
        <v>0</v>
      </c>
      <c r="AN13" s="153">
        <f t="shared" si="5"/>
        <v>0</v>
      </c>
      <c r="AO13" s="153">
        <f t="shared" si="6"/>
        <v>0</v>
      </c>
      <c r="AP13" s="142">
        <f>IF((ROUND(AL13-AH13,7))&lt;0,0,IF(AM13&gt;=1,"DQ",IF(AN13&gt;=1,VLOOKUP(AN13,PENALTY!$A$2:$B$60,2),1)))</f>
        <v>0</v>
      </c>
      <c r="AQ13" s="55">
        <v>0</v>
      </c>
      <c r="AR13" s="84">
        <f t="shared" si="7"/>
        <v>25</v>
      </c>
      <c r="AS13" s="134">
        <f t="shared" si="8"/>
        <v>7</v>
      </c>
      <c r="AT13" s="135">
        <f t="shared" si="9"/>
        <v>3</v>
      </c>
      <c r="AU13" s="136">
        <f t="shared" si="10"/>
        <v>2</v>
      </c>
      <c r="AV13" s="135">
        <f t="shared" si="11"/>
        <v>1</v>
      </c>
      <c r="AW13" s="136">
        <f t="shared" si="12"/>
        <v>3</v>
      </c>
      <c r="AX13" s="46"/>
      <c r="AY13" s="47"/>
      <c r="AZ13" s="47"/>
      <c r="BA13" s="47"/>
    </row>
    <row r="14" spans="1:53" s="2" customFormat="1" ht="18" customHeight="1">
      <c r="A14" s="54">
        <v>8</v>
      </c>
      <c r="B14" s="3"/>
      <c r="C14" s="54"/>
      <c r="D14" s="78">
        <f>'ENTRY LIST 3'!E129</f>
        <v>167</v>
      </c>
      <c r="E14" s="78" t="str">
        <f>'ENTRY LIST 3'!F129</f>
        <v>FERNANDEZ RESINES</v>
      </c>
      <c r="F14" s="78" t="str">
        <f>'ENTRY LIST 3'!G129</f>
        <v>Sergio</v>
      </c>
      <c r="G14" s="78" t="str">
        <f>'ENTRY LIST 3'!H129</f>
        <v>SPAIN</v>
      </c>
      <c r="H14" s="78">
        <f>'ENTRY LIST 3'!I129</f>
        <v>1997</v>
      </c>
      <c r="I14" s="78" t="str">
        <f>'ENTRY LIST 3'!J129</f>
        <v>034-01003</v>
      </c>
      <c r="J14" s="331" t="s">
        <v>1135</v>
      </c>
      <c r="K14" s="239">
        <v>0</v>
      </c>
      <c r="L14" s="239">
        <v>3</v>
      </c>
      <c r="M14" s="239">
        <v>1</v>
      </c>
      <c r="N14" s="239">
        <v>2</v>
      </c>
      <c r="O14" s="239">
        <v>0</v>
      </c>
      <c r="P14" s="239">
        <v>0</v>
      </c>
      <c r="Q14" s="239">
        <v>5</v>
      </c>
      <c r="R14" s="239">
        <v>1</v>
      </c>
      <c r="S14" s="239"/>
      <c r="T14" s="239"/>
      <c r="U14" s="66">
        <f t="shared" si="0"/>
        <v>12</v>
      </c>
      <c r="V14" s="239">
        <v>0</v>
      </c>
      <c r="W14" s="239">
        <v>0</v>
      </c>
      <c r="X14" s="239">
        <v>1</v>
      </c>
      <c r="Y14" s="239">
        <v>1</v>
      </c>
      <c r="Z14" s="239">
        <v>1</v>
      </c>
      <c r="AA14" s="239">
        <v>5</v>
      </c>
      <c r="AB14" s="239">
        <v>5</v>
      </c>
      <c r="AC14" s="239">
        <v>0</v>
      </c>
      <c r="AD14" s="239"/>
      <c r="AE14" s="239"/>
      <c r="AF14" s="66">
        <f t="shared" si="1"/>
        <v>13</v>
      </c>
      <c r="AG14" s="66">
        <f t="shared" si="2"/>
        <v>25</v>
      </c>
      <c r="AH14" s="67">
        <v>0.1875</v>
      </c>
      <c r="AI14" s="68">
        <v>0</v>
      </c>
      <c r="AJ14" s="235">
        <v>0.375</v>
      </c>
      <c r="AK14" s="235">
        <v>0.5445717592592593</v>
      </c>
      <c r="AL14" s="141">
        <f t="shared" si="3"/>
        <v>0.1695718</v>
      </c>
      <c r="AM14" s="153">
        <f t="shared" si="4"/>
        <v>0</v>
      </c>
      <c r="AN14" s="153">
        <f t="shared" si="5"/>
        <v>0</v>
      </c>
      <c r="AO14" s="153">
        <f t="shared" si="6"/>
        <v>0</v>
      </c>
      <c r="AP14" s="142">
        <f>IF((ROUND(AL14-AH14,7))&lt;0,0,IF(AM14&gt;=1,"DQ",IF(AN14&gt;=1,VLOOKUP(AN14,PENALTY!$A$2:$B$60,2),1)))</f>
        <v>0</v>
      </c>
      <c r="AQ14" s="55">
        <v>0</v>
      </c>
      <c r="AR14" s="84">
        <f t="shared" si="7"/>
        <v>25</v>
      </c>
      <c r="AS14" s="134">
        <f t="shared" si="8"/>
        <v>6</v>
      </c>
      <c r="AT14" s="135">
        <f t="shared" si="9"/>
        <v>5</v>
      </c>
      <c r="AU14" s="136">
        <f t="shared" si="10"/>
        <v>1</v>
      </c>
      <c r="AV14" s="135">
        <f t="shared" si="11"/>
        <v>1</v>
      </c>
      <c r="AW14" s="136">
        <f t="shared" si="12"/>
        <v>3</v>
      </c>
      <c r="AX14" s="46"/>
      <c r="AY14" s="47"/>
      <c r="AZ14" s="47"/>
      <c r="BA14" s="47"/>
    </row>
    <row r="15" spans="1:53" s="2" customFormat="1" ht="18" customHeight="1">
      <c r="A15" s="54">
        <v>9</v>
      </c>
      <c r="B15" s="3"/>
      <c r="C15" s="54"/>
      <c r="D15" s="78">
        <f>'ENTRY LIST 3'!E113</f>
        <v>151</v>
      </c>
      <c r="E15" s="78" t="str">
        <f>'ENTRY LIST 3'!F113</f>
        <v>SERRA DOMENECH</v>
      </c>
      <c r="F15" s="78" t="str">
        <f>'ENTRY LIST 3'!G113</f>
        <v>Ferran</v>
      </c>
      <c r="G15" s="78" t="str">
        <f>'ENTRY LIST 3'!H113</f>
        <v>CATALONIA</v>
      </c>
      <c r="H15" s="78">
        <f>'ENTRY LIST 3'!I113</f>
        <v>1997</v>
      </c>
      <c r="I15" s="78" t="str">
        <f>'ENTRY LIST 3'!J113</f>
        <v>034-08499</v>
      </c>
      <c r="J15" s="78" t="str">
        <f>'ENTRY LIST 3'!K113</f>
        <v>Monty/20"</v>
      </c>
      <c r="K15" s="239">
        <v>0</v>
      </c>
      <c r="L15" s="239">
        <v>0</v>
      </c>
      <c r="M15" s="239">
        <v>0</v>
      </c>
      <c r="N15" s="239">
        <v>5</v>
      </c>
      <c r="O15" s="239">
        <v>0</v>
      </c>
      <c r="P15" s="239">
        <v>0</v>
      </c>
      <c r="Q15" s="239">
        <v>5</v>
      </c>
      <c r="R15" s="239">
        <v>0</v>
      </c>
      <c r="S15" s="239"/>
      <c r="T15" s="239"/>
      <c r="U15" s="66">
        <f t="shared" si="0"/>
        <v>10</v>
      </c>
      <c r="V15" s="239">
        <v>0</v>
      </c>
      <c r="W15" s="239">
        <v>1</v>
      </c>
      <c r="X15" s="239">
        <v>1</v>
      </c>
      <c r="Y15" s="239">
        <v>5</v>
      </c>
      <c r="Z15" s="239">
        <v>3</v>
      </c>
      <c r="AA15" s="239">
        <v>5</v>
      </c>
      <c r="AB15" s="239">
        <v>5</v>
      </c>
      <c r="AC15" s="239">
        <v>0</v>
      </c>
      <c r="AD15" s="239"/>
      <c r="AE15" s="239"/>
      <c r="AF15" s="66">
        <f t="shared" si="1"/>
        <v>20</v>
      </c>
      <c r="AG15" s="66">
        <f t="shared" si="2"/>
        <v>30</v>
      </c>
      <c r="AH15" s="67">
        <v>0.1875</v>
      </c>
      <c r="AI15" s="68">
        <v>0</v>
      </c>
      <c r="AJ15" s="235">
        <v>0.37777777777777777</v>
      </c>
      <c r="AK15" s="235">
        <v>0.5505555555555556</v>
      </c>
      <c r="AL15" s="141">
        <f t="shared" si="3"/>
        <v>0.1727778</v>
      </c>
      <c r="AM15" s="153">
        <f t="shared" si="4"/>
        <v>0</v>
      </c>
      <c r="AN15" s="153">
        <f t="shared" si="5"/>
        <v>0</v>
      </c>
      <c r="AO15" s="153">
        <f t="shared" si="6"/>
        <v>0</v>
      </c>
      <c r="AP15" s="142">
        <f>IF((ROUND(AL15-AH15,7))&lt;0,0,IF(AM15&gt;=1,"DQ",IF(AN15&gt;=1,VLOOKUP(AN15,PENALTY!$A$2:$B$60,2),1)))</f>
        <v>0</v>
      </c>
      <c r="AQ15" s="55">
        <v>0</v>
      </c>
      <c r="AR15" s="84">
        <f t="shared" si="7"/>
        <v>30</v>
      </c>
      <c r="AS15" s="134">
        <f t="shared" si="8"/>
        <v>8</v>
      </c>
      <c r="AT15" s="135">
        <f t="shared" si="9"/>
        <v>2</v>
      </c>
      <c r="AU15" s="136">
        <f t="shared" si="10"/>
        <v>0</v>
      </c>
      <c r="AV15" s="135">
        <f t="shared" si="11"/>
        <v>1</v>
      </c>
      <c r="AW15" s="136">
        <f t="shared" si="12"/>
        <v>5</v>
      </c>
      <c r="AX15" s="46"/>
      <c r="AY15" s="47"/>
      <c r="AZ15" s="47"/>
      <c r="BA15" s="47"/>
    </row>
    <row r="16" spans="1:53" s="2" customFormat="1" ht="18" customHeight="1">
      <c r="A16" s="54">
        <v>10</v>
      </c>
      <c r="B16" s="3"/>
      <c r="C16" s="54"/>
      <c r="D16" s="78">
        <f>'ENTRY LIST 3'!E131</f>
        <v>169</v>
      </c>
      <c r="E16" s="78" t="str">
        <f>'ENTRY LIST 3'!F131</f>
        <v>CONEJOS VAZQUEZ</v>
      </c>
      <c r="F16" s="78" t="str">
        <f>'ENTRY LIST 3'!G131</f>
        <v>Borja</v>
      </c>
      <c r="G16" s="78" t="str">
        <f>'ENTRY LIST 3'!H131</f>
        <v>SPAIN</v>
      </c>
      <c r="H16" s="78">
        <f>'ENTRY LIST 3'!I131</f>
        <v>1999</v>
      </c>
      <c r="I16" s="78" t="str">
        <f>'ENTRY LIST 3'!J131</f>
        <v>034-28095</v>
      </c>
      <c r="J16" s="331" t="s">
        <v>1135</v>
      </c>
      <c r="K16" s="239">
        <v>2</v>
      </c>
      <c r="L16" s="239">
        <v>5</v>
      </c>
      <c r="M16" s="239">
        <v>1</v>
      </c>
      <c r="N16" s="239">
        <v>5</v>
      </c>
      <c r="O16" s="239">
        <v>2</v>
      </c>
      <c r="P16" s="239">
        <v>1</v>
      </c>
      <c r="Q16" s="239">
        <v>3</v>
      </c>
      <c r="R16" s="239">
        <v>2</v>
      </c>
      <c r="S16" s="239"/>
      <c r="T16" s="239"/>
      <c r="U16" s="66">
        <f t="shared" si="0"/>
        <v>21</v>
      </c>
      <c r="V16" s="239">
        <v>3</v>
      </c>
      <c r="W16" s="239">
        <v>1</v>
      </c>
      <c r="X16" s="239">
        <v>1</v>
      </c>
      <c r="Y16" s="239">
        <v>5</v>
      </c>
      <c r="Z16" s="239">
        <v>0</v>
      </c>
      <c r="AA16" s="239">
        <v>1</v>
      </c>
      <c r="AB16" s="239">
        <v>5</v>
      </c>
      <c r="AC16" s="239">
        <v>2</v>
      </c>
      <c r="AD16" s="239"/>
      <c r="AE16" s="239"/>
      <c r="AF16" s="66">
        <f t="shared" si="1"/>
        <v>18</v>
      </c>
      <c r="AG16" s="66">
        <f t="shared" si="2"/>
        <v>39</v>
      </c>
      <c r="AH16" s="67">
        <v>0.1875</v>
      </c>
      <c r="AI16" s="68">
        <v>0</v>
      </c>
      <c r="AJ16" s="235">
        <v>0.35833333333333334</v>
      </c>
      <c r="AK16" s="235">
        <v>0.5337037037037037</v>
      </c>
      <c r="AL16" s="141">
        <f t="shared" si="3"/>
        <v>0.1753704</v>
      </c>
      <c r="AM16" s="153">
        <f t="shared" si="4"/>
        <v>0</v>
      </c>
      <c r="AN16" s="153">
        <f t="shared" si="5"/>
        <v>0</v>
      </c>
      <c r="AO16" s="153">
        <f t="shared" si="6"/>
        <v>0</v>
      </c>
      <c r="AP16" s="142">
        <f>IF((ROUND(AL16-AH16,7))&lt;0,0,IF(AM16&gt;=1,"DQ",IF(AN16&gt;=1,VLOOKUP(AN16,PENALTY!$A$2:$B$60,2),1)))</f>
        <v>0</v>
      </c>
      <c r="AQ16" s="55">
        <v>0</v>
      </c>
      <c r="AR16" s="84">
        <f t="shared" si="7"/>
        <v>39</v>
      </c>
      <c r="AS16" s="134">
        <f t="shared" si="8"/>
        <v>1</v>
      </c>
      <c r="AT16" s="135">
        <f t="shared" si="9"/>
        <v>5</v>
      </c>
      <c r="AU16" s="136">
        <f t="shared" si="10"/>
        <v>4</v>
      </c>
      <c r="AV16" s="135">
        <f t="shared" si="11"/>
        <v>2</v>
      </c>
      <c r="AW16" s="136">
        <f t="shared" si="12"/>
        <v>4</v>
      </c>
      <c r="AX16" s="46"/>
      <c r="AY16" s="47"/>
      <c r="AZ16" s="47"/>
      <c r="BA16" s="47"/>
    </row>
    <row r="17" spans="1:53" s="2" customFormat="1" ht="18" customHeight="1">
      <c r="A17" s="54">
        <v>11</v>
      </c>
      <c r="B17" s="3"/>
      <c r="C17" s="54"/>
      <c r="D17" s="78">
        <f>'ENTRY LIST 3'!E116</f>
        <v>154</v>
      </c>
      <c r="E17" s="78" t="str">
        <f>'ENTRY LIST 3'!F116</f>
        <v>SEUBA ROMEU</v>
      </c>
      <c r="F17" s="78" t="str">
        <f>'ENTRY LIST 3'!G116</f>
        <v>Marc</v>
      </c>
      <c r="G17" s="78" t="str">
        <f>'ENTRY LIST 3'!H116</f>
        <v>CATALONIA</v>
      </c>
      <c r="H17" s="78">
        <f>'ENTRY LIST 3'!I116</f>
        <v>1998</v>
      </c>
      <c r="I17" s="78" t="str">
        <f>'ENTRY LIST 3'!J116</f>
        <v>034-08363</v>
      </c>
      <c r="J17" s="78" t="str">
        <f>'ENTRY LIST 3'!K116</f>
        <v>Monty/20"</v>
      </c>
      <c r="K17" s="239">
        <v>2</v>
      </c>
      <c r="L17" s="239">
        <v>0</v>
      </c>
      <c r="M17" s="239">
        <v>5</v>
      </c>
      <c r="N17" s="239">
        <v>2</v>
      </c>
      <c r="O17" s="239">
        <v>5</v>
      </c>
      <c r="P17" s="239">
        <v>1</v>
      </c>
      <c r="Q17" s="239">
        <v>5</v>
      </c>
      <c r="R17" s="239">
        <v>1</v>
      </c>
      <c r="S17" s="239"/>
      <c r="T17" s="239"/>
      <c r="U17" s="66">
        <f t="shared" si="0"/>
        <v>21</v>
      </c>
      <c r="V17" s="239">
        <v>2</v>
      </c>
      <c r="W17" s="239">
        <v>0</v>
      </c>
      <c r="X17" s="239">
        <v>3</v>
      </c>
      <c r="Y17" s="239">
        <v>5</v>
      </c>
      <c r="Z17" s="239">
        <v>1</v>
      </c>
      <c r="AA17" s="239">
        <v>1</v>
      </c>
      <c r="AB17" s="239">
        <v>5</v>
      </c>
      <c r="AC17" s="239">
        <v>2</v>
      </c>
      <c r="AD17" s="239"/>
      <c r="AE17" s="239"/>
      <c r="AF17" s="66">
        <f t="shared" si="1"/>
        <v>19</v>
      </c>
      <c r="AG17" s="66">
        <f t="shared" si="2"/>
        <v>40</v>
      </c>
      <c r="AH17" s="67">
        <v>0.1875</v>
      </c>
      <c r="AI17" s="68">
        <v>0</v>
      </c>
      <c r="AJ17" s="235">
        <v>0.37083333333333335</v>
      </c>
      <c r="AK17" s="235">
        <v>0.542800925925926</v>
      </c>
      <c r="AL17" s="141">
        <f t="shared" si="3"/>
        <v>0.1719676</v>
      </c>
      <c r="AM17" s="153">
        <f t="shared" si="4"/>
        <v>0</v>
      </c>
      <c r="AN17" s="153">
        <f t="shared" si="5"/>
        <v>0</v>
      </c>
      <c r="AO17" s="153">
        <f t="shared" si="6"/>
        <v>0</v>
      </c>
      <c r="AP17" s="142">
        <f>IF((ROUND(AL17-AH17,7))&lt;0,0,IF(AM17&gt;=1,"DQ",IF(AN17&gt;=1,VLOOKUP(AN17,PENALTY!$A$2:$B$60,2),1)))</f>
        <v>0</v>
      </c>
      <c r="AQ17" s="55">
        <v>0</v>
      </c>
      <c r="AR17" s="84">
        <f t="shared" si="7"/>
        <v>40</v>
      </c>
      <c r="AS17" s="134">
        <f t="shared" si="8"/>
        <v>2</v>
      </c>
      <c r="AT17" s="135">
        <f t="shared" si="9"/>
        <v>4</v>
      </c>
      <c r="AU17" s="136">
        <f t="shared" si="10"/>
        <v>4</v>
      </c>
      <c r="AV17" s="135">
        <f t="shared" si="11"/>
        <v>1</v>
      </c>
      <c r="AW17" s="136">
        <f t="shared" si="12"/>
        <v>5</v>
      </c>
      <c r="AX17" s="46"/>
      <c r="AY17" s="47"/>
      <c r="AZ17" s="47"/>
      <c r="BA17" s="47"/>
    </row>
    <row r="18" spans="1:53" s="2" customFormat="1" ht="18" customHeight="1">
      <c r="A18" s="54">
        <v>12</v>
      </c>
      <c r="B18" s="3"/>
      <c r="C18" s="54"/>
      <c r="D18" s="78">
        <f>'ENTRY LIST 3'!E114</f>
        <v>152</v>
      </c>
      <c r="E18" s="78" t="str">
        <f>'ENTRY LIST 3'!F114</f>
        <v>CODINA SALGADO</v>
      </c>
      <c r="F18" s="78" t="str">
        <f>'ENTRY LIST 3'!G114</f>
        <v>Arnau</v>
      </c>
      <c r="G18" s="78" t="str">
        <f>'ENTRY LIST 3'!H114</f>
        <v>CATALONIA</v>
      </c>
      <c r="H18" s="78">
        <f>'ENTRY LIST 3'!I114</f>
        <v>1999</v>
      </c>
      <c r="I18" s="78" t="str">
        <f>'ENTRY LIST 3'!J114</f>
        <v>034-43071</v>
      </c>
      <c r="J18" s="331" t="s">
        <v>1135</v>
      </c>
      <c r="K18" s="239">
        <v>5</v>
      </c>
      <c r="L18" s="239">
        <v>1</v>
      </c>
      <c r="M18" s="239">
        <v>5</v>
      </c>
      <c r="N18" s="239">
        <v>5</v>
      </c>
      <c r="O18" s="239">
        <v>5</v>
      </c>
      <c r="P18" s="239">
        <v>2</v>
      </c>
      <c r="Q18" s="239">
        <v>5</v>
      </c>
      <c r="R18" s="239">
        <v>2</v>
      </c>
      <c r="S18" s="239"/>
      <c r="T18" s="239"/>
      <c r="U18" s="66">
        <f t="shared" si="0"/>
        <v>30</v>
      </c>
      <c r="V18" s="239">
        <v>5</v>
      </c>
      <c r="W18" s="239">
        <v>5</v>
      </c>
      <c r="X18" s="239">
        <v>3</v>
      </c>
      <c r="Y18" s="239">
        <v>5</v>
      </c>
      <c r="Z18" s="239">
        <v>5</v>
      </c>
      <c r="AA18" s="239">
        <v>1</v>
      </c>
      <c r="AB18" s="239">
        <v>5</v>
      </c>
      <c r="AC18" s="239">
        <v>2</v>
      </c>
      <c r="AD18" s="239"/>
      <c r="AE18" s="239"/>
      <c r="AF18" s="66">
        <f t="shared" si="1"/>
        <v>31</v>
      </c>
      <c r="AG18" s="66">
        <f t="shared" si="2"/>
        <v>61</v>
      </c>
      <c r="AH18" s="67">
        <v>0.1875</v>
      </c>
      <c r="AI18" s="68">
        <v>0</v>
      </c>
      <c r="AJ18" s="235">
        <v>0.3541666666666667</v>
      </c>
      <c r="AK18" s="235">
        <v>0.506712962962963</v>
      </c>
      <c r="AL18" s="141">
        <f t="shared" si="3"/>
        <v>0.1525463</v>
      </c>
      <c r="AM18" s="153">
        <f t="shared" si="4"/>
        <v>0</v>
      </c>
      <c r="AN18" s="153">
        <f t="shared" si="5"/>
        <v>0</v>
      </c>
      <c r="AO18" s="153">
        <f t="shared" si="6"/>
        <v>0</v>
      </c>
      <c r="AP18" s="142">
        <f>IF((ROUND(AL18-AH18,7))&lt;0,0,IF(AM18&gt;=1,"DQ",IF(AN18&gt;=1,VLOOKUP(AN18,PENALTY!$A$2:$B$60,2),1)))</f>
        <v>0</v>
      </c>
      <c r="AQ18" s="55">
        <v>0</v>
      </c>
      <c r="AR18" s="84">
        <f t="shared" si="7"/>
        <v>61</v>
      </c>
      <c r="AS18" s="134">
        <f t="shared" si="8"/>
        <v>0</v>
      </c>
      <c r="AT18" s="135">
        <f t="shared" si="9"/>
        <v>2</v>
      </c>
      <c r="AU18" s="136">
        <f t="shared" si="10"/>
        <v>3</v>
      </c>
      <c r="AV18" s="135">
        <f t="shared" si="11"/>
        <v>1</v>
      </c>
      <c r="AW18" s="136">
        <f t="shared" si="12"/>
        <v>10</v>
      </c>
      <c r="AX18" s="46"/>
      <c r="AY18" s="47"/>
      <c r="AZ18" s="47"/>
      <c r="BA18" s="47"/>
    </row>
    <row r="19" spans="1:53" s="2" customFormat="1" ht="18" customHeight="1">
      <c r="A19" s="54">
        <v>13</v>
      </c>
      <c r="B19" s="3"/>
      <c r="C19" s="54"/>
      <c r="D19" s="78">
        <f>'ENTRY LIST 3'!E122</f>
        <v>160</v>
      </c>
      <c r="E19" s="78" t="str">
        <f>'ENTRY LIST 3'!F122</f>
        <v>STEPANEK</v>
      </c>
      <c r="F19" s="78" t="str">
        <f>'ENTRY LIST 3'!G122</f>
        <v>Martin</v>
      </c>
      <c r="G19" s="78" t="str">
        <f>'ENTRY LIST 3'!H122</f>
        <v>CZECH</v>
      </c>
      <c r="H19" s="78">
        <f>'ENTRY LIST 3'!I122</f>
        <v>1998</v>
      </c>
      <c r="I19" s="78" t="str">
        <f>'ENTRY LIST 3'!J122</f>
        <v>420-09436</v>
      </c>
      <c r="J19" s="331" t="s">
        <v>1135</v>
      </c>
      <c r="K19" s="239">
        <v>5</v>
      </c>
      <c r="L19" s="239">
        <v>5</v>
      </c>
      <c r="M19" s="239">
        <v>5</v>
      </c>
      <c r="N19" s="239">
        <v>5</v>
      </c>
      <c r="O19" s="239">
        <v>5</v>
      </c>
      <c r="P19" s="239">
        <v>3</v>
      </c>
      <c r="Q19" s="239">
        <v>5</v>
      </c>
      <c r="R19" s="239">
        <v>5</v>
      </c>
      <c r="S19" s="239"/>
      <c r="T19" s="239"/>
      <c r="U19" s="66">
        <f t="shared" si="0"/>
        <v>38</v>
      </c>
      <c r="V19" s="239">
        <v>5</v>
      </c>
      <c r="W19" s="239">
        <v>2</v>
      </c>
      <c r="X19" s="239">
        <v>5</v>
      </c>
      <c r="Y19" s="239">
        <v>5</v>
      </c>
      <c r="Z19" s="239">
        <v>5</v>
      </c>
      <c r="AA19" s="239">
        <v>5</v>
      </c>
      <c r="AB19" s="239">
        <v>5</v>
      </c>
      <c r="AC19" s="239">
        <v>1</v>
      </c>
      <c r="AD19" s="239"/>
      <c r="AE19" s="239"/>
      <c r="AF19" s="66">
        <f t="shared" si="1"/>
        <v>33</v>
      </c>
      <c r="AG19" s="66">
        <f t="shared" si="2"/>
        <v>71</v>
      </c>
      <c r="AH19" s="67">
        <v>0.1875</v>
      </c>
      <c r="AI19" s="68">
        <v>0</v>
      </c>
      <c r="AJ19" s="235">
        <v>0.3638888888888889</v>
      </c>
      <c r="AK19" s="235">
        <v>0.5298958333333333</v>
      </c>
      <c r="AL19" s="141">
        <f t="shared" si="3"/>
        <v>0.1660069</v>
      </c>
      <c r="AM19" s="153">
        <f t="shared" si="4"/>
        <v>0</v>
      </c>
      <c r="AN19" s="153">
        <f t="shared" si="5"/>
        <v>0</v>
      </c>
      <c r="AO19" s="153">
        <f t="shared" si="6"/>
        <v>0</v>
      </c>
      <c r="AP19" s="142">
        <f>IF((ROUND(AL19-AH19,7))&lt;0,0,IF(AM19&gt;=1,"DQ",IF(AN19&gt;=1,VLOOKUP(AN19,PENALTY!$A$2:$B$60,2),1)))</f>
        <v>0</v>
      </c>
      <c r="AQ19" s="55">
        <v>0</v>
      </c>
      <c r="AR19" s="84">
        <f t="shared" si="7"/>
        <v>71</v>
      </c>
      <c r="AS19" s="134">
        <f t="shared" si="8"/>
        <v>0</v>
      </c>
      <c r="AT19" s="135">
        <f t="shared" si="9"/>
        <v>1</v>
      </c>
      <c r="AU19" s="136">
        <f t="shared" si="10"/>
        <v>1</v>
      </c>
      <c r="AV19" s="135">
        <f t="shared" si="11"/>
        <v>1</v>
      </c>
      <c r="AW19" s="136">
        <f t="shared" si="12"/>
        <v>13</v>
      </c>
      <c r="AX19" s="46"/>
      <c r="AY19" s="47"/>
      <c r="AZ19" s="47"/>
      <c r="BA19" s="47"/>
    </row>
    <row r="20" spans="1:53" s="2" customFormat="1" ht="18" customHeight="1">
      <c r="A20" s="54">
        <v>14</v>
      </c>
      <c r="B20" s="3"/>
      <c r="C20" s="54"/>
      <c r="D20" s="78">
        <f>'ENTRY LIST 3'!E132</f>
        <v>170</v>
      </c>
      <c r="E20" s="78" t="str">
        <f>'ENTRY LIST 3'!F132</f>
        <v>RICHART MARTIN</v>
      </c>
      <c r="F20" s="78" t="str">
        <f>'ENTRY LIST 3'!G132</f>
        <v>Arturo</v>
      </c>
      <c r="G20" s="78" t="str">
        <f>'ENTRY LIST 3'!H132</f>
        <v>SPAIN</v>
      </c>
      <c r="H20" s="78">
        <f>'ENTRY LIST 3'!I132</f>
        <v>1999</v>
      </c>
      <c r="I20" s="78" t="str">
        <f>'ENTRY LIST 3'!J132</f>
        <v>034-28087</v>
      </c>
      <c r="J20" s="331" t="s">
        <v>1135</v>
      </c>
      <c r="K20" s="239">
        <v>5</v>
      </c>
      <c r="L20" s="239">
        <v>5</v>
      </c>
      <c r="M20" s="239">
        <v>5</v>
      </c>
      <c r="N20" s="239">
        <v>5</v>
      </c>
      <c r="O20" s="239">
        <v>5</v>
      </c>
      <c r="P20" s="239">
        <v>2</v>
      </c>
      <c r="Q20" s="239">
        <v>5</v>
      </c>
      <c r="R20" s="239">
        <v>5</v>
      </c>
      <c r="S20" s="239"/>
      <c r="T20" s="239"/>
      <c r="U20" s="66">
        <f t="shared" si="0"/>
        <v>37</v>
      </c>
      <c r="V20" s="239">
        <v>5</v>
      </c>
      <c r="W20" s="239">
        <v>5</v>
      </c>
      <c r="X20" s="239">
        <v>5</v>
      </c>
      <c r="Y20" s="239">
        <v>5</v>
      </c>
      <c r="Z20" s="239">
        <v>5</v>
      </c>
      <c r="AA20" s="239">
        <v>5</v>
      </c>
      <c r="AB20" s="239">
        <v>5</v>
      </c>
      <c r="AC20" s="239">
        <v>1</v>
      </c>
      <c r="AD20" s="239"/>
      <c r="AE20" s="239"/>
      <c r="AF20" s="66">
        <f t="shared" si="1"/>
        <v>36</v>
      </c>
      <c r="AG20" s="66">
        <f t="shared" si="2"/>
        <v>73</v>
      </c>
      <c r="AH20" s="67">
        <v>0.1875</v>
      </c>
      <c r="AI20" s="68">
        <v>0</v>
      </c>
      <c r="AJ20" s="235">
        <v>0.3763888888888889</v>
      </c>
      <c r="AK20" s="235">
        <v>0.5250347222222222</v>
      </c>
      <c r="AL20" s="141">
        <f t="shared" si="3"/>
        <v>0.1486458</v>
      </c>
      <c r="AM20" s="153">
        <f t="shared" si="4"/>
        <v>0</v>
      </c>
      <c r="AN20" s="153">
        <f t="shared" si="5"/>
        <v>0</v>
      </c>
      <c r="AO20" s="153">
        <f t="shared" si="6"/>
        <v>0</v>
      </c>
      <c r="AP20" s="142">
        <f>IF((ROUND(AL20-AH20,7))&lt;0,0,IF(AM20&gt;=1,"DQ",IF(AN20&gt;=1,VLOOKUP(AN20,PENALTY!$A$2:$B$60,2),1)))</f>
        <v>0</v>
      </c>
      <c r="AQ20" s="55">
        <v>0</v>
      </c>
      <c r="AR20" s="84">
        <f t="shared" si="7"/>
        <v>73</v>
      </c>
      <c r="AS20" s="134">
        <f t="shared" si="8"/>
        <v>0</v>
      </c>
      <c r="AT20" s="135">
        <f t="shared" si="9"/>
        <v>1</v>
      </c>
      <c r="AU20" s="136">
        <f t="shared" si="10"/>
        <v>1</v>
      </c>
      <c r="AV20" s="135">
        <f t="shared" si="11"/>
        <v>0</v>
      </c>
      <c r="AW20" s="136">
        <f t="shared" si="12"/>
        <v>14</v>
      </c>
      <c r="AX20" s="46"/>
      <c r="AY20" s="47"/>
      <c r="AZ20" s="47"/>
      <c r="BA20" s="47"/>
    </row>
    <row r="21" spans="1:53" s="2" customFormat="1" ht="18" customHeight="1">
      <c r="A21" s="54">
        <v>15</v>
      </c>
      <c r="B21" s="3"/>
      <c r="C21" s="54"/>
      <c r="D21" s="78">
        <f>'ENTRY LIST 3'!E112</f>
        <v>150</v>
      </c>
      <c r="E21" s="78" t="str">
        <f>'ENTRY LIST 3'!F112</f>
        <v>RODRIGO LOPEZ</v>
      </c>
      <c r="F21" s="78" t="str">
        <f>'ENTRY LIST 3'!G112</f>
        <v>Albert</v>
      </c>
      <c r="G21" s="78" t="str">
        <f>'ENTRY LIST 3'!H112</f>
        <v>ANDORRA</v>
      </c>
      <c r="H21" s="78">
        <f>'ENTRY LIST 3'!I112</f>
        <v>1999</v>
      </c>
      <c r="I21" s="78" t="str">
        <f>'ENTRY LIST 3'!J112</f>
        <v>376-00005</v>
      </c>
      <c r="J21" s="331" t="s">
        <v>1135</v>
      </c>
      <c r="K21" s="239">
        <v>2</v>
      </c>
      <c r="L21" s="239">
        <v>5</v>
      </c>
      <c r="M21" s="239">
        <v>5</v>
      </c>
      <c r="N21" s="239">
        <v>5</v>
      </c>
      <c r="O21" s="239">
        <v>5</v>
      </c>
      <c r="P21" s="239">
        <v>5</v>
      </c>
      <c r="Q21" s="239">
        <v>5</v>
      </c>
      <c r="R21" s="239">
        <v>5</v>
      </c>
      <c r="S21" s="239"/>
      <c r="T21" s="239"/>
      <c r="U21" s="66">
        <f t="shared" si="0"/>
        <v>37</v>
      </c>
      <c r="V21" s="239">
        <v>5</v>
      </c>
      <c r="W21" s="239">
        <v>3</v>
      </c>
      <c r="X21" s="239">
        <v>5</v>
      </c>
      <c r="Y21" s="239">
        <v>5</v>
      </c>
      <c r="Z21" s="239">
        <v>5</v>
      </c>
      <c r="AA21" s="239">
        <v>5</v>
      </c>
      <c r="AB21" s="239">
        <v>5</v>
      </c>
      <c r="AC21" s="239">
        <v>3</v>
      </c>
      <c r="AD21" s="239"/>
      <c r="AE21" s="239"/>
      <c r="AF21" s="66">
        <f t="shared" si="1"/>
        <v>36</v>
      </c>
      <c r="AG21" s="66">
        <f t="shared" si="2"/>
        <v>73</v>
      </c>
      <c r="AH21" s="67">
        <v>0.1875</v>
      </c>
      <c r="AI21" s="68">
        <v>0</v>
      </c>
      <c r="AJ21" s="235">
        <v>0.3597222222222222</v>
      </c>
      <c r="AK21" s="235">
        <v>0.5374421296296296</v>
      </c>
      <c r="AL21" s="141">
        <f t="shared" si="3"/>
        <v>0.1777199</v>
      </c>
      <c r="AM21" s="153">
        <f t="shared" si="4"/>
        <v>0</v>
      </c>
      <c r="AN21" s="153">
        <f t="shared" si="5"/>
        <v>0</v>
      </c>
      <c r="AO21" s="153">
        <f t="shared" si="6"/>
        <v>0</v>
      </c>
      <c r="AP21" s="142">
        <f>IF((ROUND(AL21-AH21,7))&lt;0,0,IF(AM21&gt;=1,"DQ",IF(AN21&gt;=1,VLOOKUP(AN21,PENALTY!$A$2:$B$60,2),1)))</f>
        <v>0</v>
      </c>
      <c r="AQ21" s="55">
        <v>0</v>
      </c>
      <c r="AR21" s="84">
        <f t="shared" si="7"/>
        <v>73</v>
      </c>
      <c r="AS21" s="134">
        <f t="shared" si="8"/>
        <v>0</v>
      </c>
      <c r="AT21" s="135">
        <f t="shared" si="9"/>
        <v>0</v>
      </c>
      <c r="AU21" s="136">
        <f t="shared" si="10"/>
        <v>1</v>
      </c>
      <c r="AV21" s="135">
        <f t="shared" si="11"/>
        <v>2</v>
      </c>
      <c r="AW21" s="136">
        <f t="shared" si="12"/>
        <v>13</v>
      </c>
      <c r="AX21" s="46"/>
      <c r="AY21" s="47"/>
      <c r="AZ21" s="47"/>
      <c r="BA21" s="47"/>
    </row>
    <row r="22" spans="1:53" s="2" customFormat="1" ht="18" customHeight="1">
      <c r="A22" s="54">
        <v>16</v>
      </c>
      <c r="B22" s="3"/>
      <c r="C22" s="54"/>
      <c r="D22" s="78">
        <f>'ENTRY LIST 3'!E117</f>
        <v>155</v>
      </c>
      <c r="E22" s="78" t="str">
        <f>'ENTRY LIST 3'!F117</f>
        <v>SEGU ROIG</v>
      </c>
      <c r="F22" s="78" t="str">
        <f>'ENTRY LIST 3'!G117</f>
        <v>Sergi</v>
      </c>
      <c r="G22" s="78" t="str">
        <f>'ENTRY LIST 3'!H117</f>
        <v>CATALONIA</v>
      </c>
      <c r="H22" s="78">
        <f>'ENTRY LIST 3'!I117</f>
        <v>1999</v>
      </c>
      <c r="I22" s="78" t="str">
        <f>'ENTRY LIST 3'!J117</f>
        <v>034-43080</v>
      </c>
      <c r="J22" s="331" t="s">
        <v>1135</v>
      </c>
      <c r="K22" s="239">
        <v>5</v>
      </c>
      <c r="L22" s="239">
        <v>5</v>
      </c>
      <c r="M22" s="239">
        <v>5</v>
      </c>
      <c r="N22" s="239">
        <v>5</v>
      </c>
      <c r="O22" s="239">
        <v>5</v>
      </c>
      <c r="P22" s="239">
        <v>5</v>
      </c>
      <c r="Q22" s="239">
        <v>5</v>
      </c>
      <c r="R22" s="239">
        <v>5</v>
      </c>
      <c r="S22" s="239"/>
      <c r="T22" s="239"/>
      <c r="U22" s="66">
        <f t="shared" si="0"/>
        <v>40</v>
      </c>
      <c r="V22" s="239">
        <v>5</v>
      </c>
      <c r="W22" s="239">
        <v>5</v>
      </c>
      <c r="X22" s="239">
        <v>5</v>
      </c>
      <c r="Y22" s="239">
        <v>5</v>
      </c>
      <c r="Z22" s="239">
        <v>5</v>
      </c>
      <c r="AA22" s="239">
        <v>3</v>
      </c>
      <c r="AB22" s="239">
        <v>5</v>
      </c>
      <c r="AC22" s="239">
        <v>1</v>
      </c>
      <c r="AD22" s="239"/>
      <c r="AE22" s="239"/>
      <c r="AF22" s="66">
        <f t="shared" si="1"/>
        <v>34</v>
      </c>
      <c r="AG22" s="66">
        <f t="shared" si="2"/>
        <v>74</v>
      </c>
      <c r="AH22" s="67">
        <v>0.1875</v>
      </c>
      <c r="AI22" s="68">
        <v>0</v>
      </c>
      <c r="AJ22" s="235">
        <v>0.3652777777777778</v>
      </c>
      <c r="AK22" s="235">
        <v>0.5244675925925926</v>
      </c>
      <c r="AL22" s="141">
        <f t="shared" si="3"/>
        <v>0.1591898</v>
      </c>
      <c r="AM22" s="153">
        <f t="shared" si="4"/>
        <v>0</v>
      </c>
      <c r="AN22" s="153">
        <f t="shared" si="5"/>
        <v>0</v>
      </c>
      <c r="AO22" s="153">
        <f t="shared" si="6"/>
        <v>0</v>
      </c>
      <c r="AP22" s="142">
        <f>IF((ROUND(AL22-AH22,7))&lt;0,0,IF(AM22&gt;=1,"DQ",IF(AN22&gt;=1,VLOOKUP(AN22,PENALTY!$A$2:$B$60,2),1)))</f>
        <v>0</v>
      </c>
      <c r="AQ22" s="55">
        <v>0</v>
      </c>
      <c r="AR22" s="84">
        <f t="shared" si="7"/>
        <v>74</v>
      </c>
      <c r="AS22" s="134">
        <f t="shared" si="8"/>
        <v>0</v>
      </c>
      <c r="AT22" s="135">
        <f t="shared" si="9"/>
        <v>1</v>
      </c>
      <c r="AU22" s="136">
        <f t="shared" si="10"/>
        <v>0</v>
      </c>
      <c r="AV22" s="135">
        <f t="shared" si="11"/>
        <v>1</v>
      </c>
      <c r="AW22" s="136">
        <f t="shared" si="12"/>
        <v>14</v>
      </c>
      <c r="AX22" s="46"/>
      <c r="AY22" s="47"/>
      <c r="AZ22" s="47"/>
      <c r="BA22" s="47"/>
    </row>
    <row r="23" spans="1:53" s="2" customFormat="1" ht="18" customHeight="1">
      <c r="A23" s="54">
        <v>17</v>
      </c>
      <c r="B23" s="3"/>
      <c r="C23" s="54"/>
      <c r="D23" s="78">
        <f>'ENTRY LIST 3'!E118</f>
        <v>156</v>
      </c>
      <c r="E23" s="78" t="str">
        <f>'ENTRY LIST 3'!F118</f>
        <v>POL BERGADA</v>
      </c>
      <c r="F23" s="78" t="str">
        <f>'ENTRY LIST 3'!G118</f>
        <v>Arnau</v>
      </c>
      <c r="G23" s="78" t="str">
        <f>'ENTRY LIST 3'!H118</f>
        <v>CATALONIA</v>
      </c>
      <c r="H23" s="78">
        <f>'ENTRY LIST 3'!I118</f>
        <v>1998</v>
      </c>
      <c r="I23" s="78" t="str">
        <f>'ENTRY LIST 3'!J118</f>
        <v>034-08478</v>
      </c>
      <c r="J23" s="78" t="str">
        <f>'ENTRY LIST 3'!K118</f>
        <v>Monty/20"</v>
      </c>
      <c r="K23" s="239">
        <v>5</v>
      </c>
      <c r="L23" s="239">
        <v>5</v>
      </c>
      <c r="M23" s="239">
        <v>5</v>
      </c>
      <c r="N23" s="239">
        <v>5</v>
      </c>
      <c r="O23" s="239">
        <v>5</v>
      </c>
      <c r="P23" s="239">
        <v>5</v>
      </c>
      <c r="Q23" s="239">
        <v>5</v>
      </c>
      <c r="R23" s="239">
        <v>5</v>
      </c>
      <c r="S23" s="239"/>
      <c r="T23" s="239"/>
      <c r="U23" s="66">
        <f t="shared" si="0"/>
        <v>40</v>
      </c>
      <c r="V23" s="239">
        <v>5</v>
      </c>
      <c r="W23" s="239">
        <v>3</v>
      </c>
      <c r="X23" s="239">
        <v>5</v>
      </c>
      <c r="Y23" s="239">
        <v>5</v>
      </c>
      <c r="Z23" s="239">
        <v>5</v>
      </c>
      <c r="AA23" s="239">
        <v>5</v>
      </c>
      <c r="AB23" s="239">
        <v>5</v>
      </c>
      <c r="AC23" s="239">
        <v>2</v>
      </c>
      <c r="AD23" s="239"/>
      <c r="AE23" s="239"/>
      <c r="AF23" s="66">
        <f t="shared" si="1"/>
        <v>35</v>
      </c>
      <c r="AG23" s="66">
        <f t="shared" si="2"/>
        <v>75</v>
      </c>
      <c r="AH23" s="67">
        <v>0.1875</v>
      </c>
      <c r="AI23" s="68">
        <v>0</v>
      </c>
      <c r="AJ23" s="235">
        <v>0.3666666666666667</v>
      </c>
      <c r="AK23" s="235">
        <v>0.5282060185185186</v>
      </c>
      <c r="AL23" s="141">
        <f t="shared" si="3"/>
        <v>0.1615394</v>
      </c>
      <c r="AM23" s="153">
        <f t="shared" si="4"/>
        <v>0</v>
      </c>
      <c r="AN23" s="153">
        <f t="shared" si="5"/>
        <v>0</v>
      </c>
      <c r="AO23" s="153">
        <f t="shared" si="6"/>
        <v>0</v>
      </c>
      <c r="AP23" s="142">
        <f>IF((ROUND(AL23-AH23,7))&lt;0,0,IF(AM23&gt;=1,"DQ",IF(AN23&gt;=1,VLOOKUP(AN23,PENALTY!$A$2:$B$60,2),1)))</f>
        <v>0</v>
      </c>
      <c r="AQ23" s="55">
        <v>0</v>
      </c>
      <c r="AR23" s="84">
        <f t="shared" si="7"/>
        <v>75</v>
      </c>
      <c r="AS23" s="134">
        <f t="shared" si="8"/>
        <v>0</v>
      </c>
      <c r="AT23" s="135">
        <f t="shared" si="9"/>
        <v>0</v>
      </c>
      <c r="AU23" s="136">
        <f t="shared" si="10"/>
        <v>1</v>
      </c>
      <c r="AV23" s="135">
        <f t="shared" si="11"/>
        <v>1</v>
      </c>
      <c r="AW23" s="136">
        <f t="shared" si="12"/>
        <v>14</v>
      </c>
      <c r="AX23" s="46"/>
      <c r="AY23" s="47"/>
      <c r="AZ23" s="47"/>
      <c r="BA23" s="47"/>
    </row>
    <row r="24" spans="1:53" s="2" customFormat="1" ht="18" customHeight="1">
      <c r="A24" s="54">
        <v>18</v>
      </c>
      <c r="B24" s="3"/>
      <c r="C24" s="54"/>
      <c r="D24" s="78">
        <f>'ENTRY LIST 3'!E115</f>
        <v>153</v>
      </c>
      <c r="E24" s="78" t="str">
        <f>'ENTRY LIST 3'!F115</f>
        <v>NOVOA SIEIRO</v>
      </c>
      <c r="F24" s="78" t="str">
        <f>'ENTRY LIST 3'!G115</f>
        <v>Marc</v>
      </c>
      <c r="G24" s="78" t="str">
        <f>'ENTRY LIST 3'!H115</f>
        <v>CATALONIA</v>
      </c>
      <c r="H24" s="78">
        <f>'ENTRY LIST 3'!I115</f>
        <v>1999</v>
      </c>
      <c r="I24" s="78" t="str">
        <f>'ENTRY LIST 3'!J115</f>
        <v>034-08502</v>
      </c>
      <c r="J24" s="78" t="str">
        <f>'ENTRY LIST 3'!K115</f>
        <v>Monty/20"</v>
      </c>
      <c r="K24" s="239">
        <v>5</v>
      </c>
      <c r="L24" s="239">
        <v>5</v>
      </c>
      <c r="M24" s="239">
        <v>5</v>
      </c>
      <c r="N24" s="239">
        <v>5</v>
      </c>
      <c r="O24" s="239">
        <v>5</v>
      </c>
      <c r="P24" s="239">
        <v>5</v>
      </c>
      <c r="Q24" s="239">
        <v>5</v>
      </c>
      <c r="R24" s="239">
        <v>3</v>
      </c>
      <c r="S24" s="239"/>
      <c r="T24" s="239"/>
      <c r="U24" s="66">
        <f t="shared" si="0"/>
        <v>38</v>
      </c>
      <c r="V24" s="239">
        <v>5</v>
      </c>
      <c r="W24" s="239">
        <v>5</v>
      </c>
      <c r="X24" s="239">
        <v>5</v>
      </c>
      <c r="Y24" s="239">
        <v>5</v>
      </c>
      <c r="Z24" s="239">
        <v>5</v>
      </c>
      <c r="AA24" s="239">
        <v>5</v>
      </c>
      <c r="AB24" s="239">
        <v>5</v>
      </c>
      <c r="AC24" s="239">
        <v>5</v>
      </c>
      <c r="AD24" s="239"/>
      <c r="AE24" s="239"/>
      <c r="AF24" s="66">
        <f t="shared" si="1"/>
        <v>40</v>
      </c>
      <c r="AG24" s="66">
        <f t="shared" si="2"/>
        <v>78</v>
      </c>
      <c r="AH24" s="67">
        <v>0.1875</v>
      </c>
      <c r="AI24" s="68">
        <v>0</v>
      </c>
      <c r="AJ24" s="235">
        <v>0.35694444444444445</v>
      </c>
      <c r="AK24" s="235">
        <v>0.4728819444444445</v>
      </c>
      <c r="AL24" s="141">
        <f t="shared" si="3"/>
        <v>0.1159375</v>
      </c>
      <c r="AM24" s="153">
        <f t="shared" si="4"/>
        <v>0</v>
      </c>
      <c r="AN24" s="153">
        <f t="shared" si="5"/>
        <v>0</v>
      </c>
      <c r="AO24" s="153">
        <f t="shared" si="6"/>
        <v>0</v>
      </c>
      <c r="AP24" s="142">
        <f>IF((ROUND(AL24-AH24,7))&lt;0,0,IF(AM24&gt;=1,"DQ",IF(AN24&gt;=1,VLOOKUP(AN24,PENALTY!$A$2:$B$60,2),1)))</f>
        <v>0</v>
      </c>
      <c r="AQ24" s="55">
        <v>0</v>
      </c>
      <c r="AR24" s="84">
        <f t="shared" si="7"/>
        <v>78</v>
      </c>
      <c r="AS24" s="134">
        <f t="shared" si="8"/>
        <v>0</v>
      </c>
      <c r="AT24" s="135">
        <f t="shared" si="9"/>
        <v>0</v>
      </c>
      <c r="AU24" s="136">
        <f t="shared" si="10"/>
        <v>0</v>
      </c>
      <c r="AV24" s="135">
        <f t="shared" si="11"/>
        <v>1</v>
      </c>
      <c r="AW24" s="136">
        <f t="shared" si="12"/>
        <v>15</v>
      </c>
      <c r="AX24" s="46"/>
      <c r="AY24" s="47"/>
      <c r="AZ24" s="47"/>
      <c r="BA24" s="47"/>
    </row>
    <row r="25" spans="1:53" s="2" customFormat="1" ht="18" customHeight="1">
      <c r="A25" s="54">
        <v>19</v>
      </c>
      <c r="B25" s="3"/>
      <c r="C25" s="54"/>
      <c r="D25" s="78">
        <f>'ENTRY LIST 3'!E120</f>
        <v>158</v>
      </c>
      <c r="E25" s="78" t="str">
        <f>'ENTRY LIST 3'!F120</f>
        <v>PAVLIK</v>
      </c>
      <c r="F25" s="78" t="str">
        <f>'ENTRY LIST 3'!G120</f>
        <v>Michal</v>
      </c>
      <c r="G25" s="78" t="str">
        <f>'ENTRY LIST 3'!H120</f>
        <v>CZECH</v>
      </c>
      <c r="H25" s="78">
        <f>'ENTRY LIST 3'!I120</f>
        <v>1999</v>
      </c>
      <c r="I25" s="78" t="str">
        <f>'ENTRY LIST 3'!J120</f>
        <v>420-09372</v>
      </c>
      <c r="J25" s="78" t="str">
        <f>'ENTRY LIST 3'!K120</f>
        <v>Monty/20"</v>
      </c>
      <c r="K25" s="239">
        <v>5</v>
      </c>
      <c r="L25" s="239">
        <v>5</v>
      </c>
      <c r="M25" s="239">
        <v>5</v>
      </c>
      <c r="N25" s="239">
        <v>5</v>
      </c>
      <c r="O25" s="239">
        <v>5</v>
      </c>
      <c r="P25" s="239">
        <v>5</v>
      </c>
      <c r="Q25" s="239">
        <v>5</v>
      </c>
      <c r="R25" s="239">
        <v>5</v>
      </c>
      <c r="S25" s="239"/>
      <c r="T25" s="239"/>
      <c r="U25" s="66">
        <f t="shared" si="0"/>
        <v>40</v>
      </c>
      <c r="V25" s="239">
        <v>5</v>
      </c>
      <c r="W25" s="239">
        <v>5</v>
      </c>
      <c r="X25" s="239">
        <v>5</v>
      </c>
      <c r="Y25" s="239">
        <v>5</v>
      </c>
      <c r="Z25" s="239">
        <v>5</v>
      </c>
      <c r="AA25" s="239">
        <v>5</v>
      </c>
      <c r="AB25" s="239">
        <v>5</v>
      </c>
      <c r="AC25" s="239">
        <v>3</v>
      </c>
      <c r="AD25" s="239"/>
      <c r="AE25" s="239"/>
      <c r="AF25" s="66">
        <f t="shared" si="1"/>
        <v>38</v>
      </c>
      <c r="AG25" s="66">
        <f t="shared" si="2"/>
        <v>78</v>
      </c>
      <c r="AH25" s="67">
        <v>0.1875</v>
      </c>
      <c r="AI25" s="68">
        <v>0</v>
      </c>
      <c r="AJ25" s="235">
        <v>0.3736111111111111</v>
      </c>
      <c r="AK25" s="235">
        <v>0.5543518518518519</v>
      </c>
      <c r="AL25" s="141">
        <f t="shared" si="3"/>
        <v>0.1807407</v>
      </c>
      <c r="AM25" s="153">
        <f t="shared" si="4"/>
        <v>0</v>
      </c>
      <c r="AN25" s="153">
        <f t="shared" si="5"/>
        <v>0</v>
      </c>
      <c r="AO25" s="153">
        <f t="shared" si="6"/>
        <v>0</v>
      </c>
      <c r="AP25" s="142">
        <f>IF((ROUND(AL25-AH25,7))&lt;0,0,IF(AM25&gt;=1,"DQ",IF(AN25&gt;=1,VLOOKUP(AN25,PENALTY!$A$2:$B$60,2),1)))</f>
        <v>0</v>
      </c>
      <c r="AQ25" s="55">
        <v>0</v>
      </c>
      <c r="AR25" s="84">
        <f t="shared" si="7"/>
        <v>78</v>
      </c>
      <c r="AS25" s="134">
        <f t="shared" si="8"/>
        <v>0</v>
      </c>
      <c r="AT25" s="135">
        <f t="shared" si="9"/>
        <v>0</v>
      </c>
      <c r="AU25" s="136">
        <f t="shared" si="10"/>
        <v>0</v>
      </c>
      <c r="AV25" s="135">
        <f t="shared" si="11"/>
        <v>1</v>
      </c>
      <c r="AW25" s="136">
        <f t="shared" si="12"/>
        <v>15</v>
      </c>
      <c r="AX25" s="46"/>
      <c r="AY25" s="47"/>
      <c r="AZ25" s="47"/>
      <c r="BA25" s="47"/>
    </row>
    <row r="26" spans="1:53" s="2" customFormat="1" ht="18" customHeight="1">
      <c r="A26" s="54">
        <v>20</v>
      </c>
      <c r="B26" s="3"/>
      <c r="C26" s="54"/>
      <c r="D26" s="78">
        <f>'ENTRY LIST 3'!E119</f>
        <v>157</v>
      </c>
      <c r="E26" s="78" t="str">
        <f>'ENTRY LIST 3'!F119</f>
        <v>ROSICH GUIXA</v>
      </c>
      <c r="F26" s="78" t="str">
        <f>'ENTRY LIST 3'!G119</f>
        <v>Gil</v>
      </c>
      <c r="G26" s="78" t="str">
        <f>'ENTRY LIST 3'!H119</f>
        <v>CATALONIA</v>
      </c>
      <c r="H26" s="78">
        <f>'ENTRY LIST 3'!I119</f>
        <v>1997</v>
      </c>
      <c r="I26" s="78" t="str">
        <f>'ENTRY LIST 3'!J119</f>
        <v>034-08454</v>
      </c>
      <c r="J26" s="331" t="s">
        <v>1135</v>
      </c>
      <c r="K26" s="239">
        <v>5</v>
      </c>
      <c r="L26" s="239">
        <v>5</v>
      </c>
      <c r="M26" s="239">
        <v>5</v>
      </c>
      <c r="N26" s="239">
        <v>5</v>
      </c>
      <c r="O26" s="239">
        <v>5</v>
      </c>
      <c r="P26" s="239">
        <v>5</v>
      </c>
      <c r="Q26" s="239">
        <v>5</v>
      </c>
      <c r="R26" s="239">
        <v>5</v>
      </c>
      <c r="S26" s="239"/>
      <c r="T26" s="239"/>
      <c r="U26" s="66">
        <f t="shared" si="0"/>
        <v>40</v>
      </c>
      <c r="V26" s="239">
        <v>5</v>
      </c>
      <c r="W26" s="239">
        <v>5</v>
      </c>
      <c r="X26" s="239">
        <v>5</v>
      </c>
      <c r="Y26" s="239">
        <v>5</v>
      </c>
      <c r="Z26" s="239">
        <v>5</v>
      </c>
      <c r="AA26" s="239">
        <v>5</v>
      </c>
      <c r="AB26" s="239">
        <v>5</v>
      </c>
      <c r="AC26" s="239">
        <v>5</v>
      </c>
      <c r="AD26" s="239"/>
      <c r="AE26" s="239"/>
      <c r="AF26" s="66">
        <f t="shared" si="1"/>
        <v>40</v>
      </c>
      <c r="AG26" s="66">
        <f t="shared" si="2"/>
        <v>80</v>
      </c>
      <c r="AH26" s="67">
        <v>0.1875</v>
      </c>
      <c r="AI26" s="68">
        <v>0</v>
      </c>
      <c r="AJ26" s="235">
        <v>0.3625</v>
      </c>
      <c r="AK26" s="235">
        <v>0.5415509259259259</v>
      </c>
      <c r="AL26" s="141">
        <f t="shared" si="3"/>
        <v>0.1790509</v>
      </c>
      <c r="AM26" s="153">
        <f t="shared" si="4"/>
        <v>0</v>
      </c>
      <c r="AN26" s="153">
        <f t="shared" si="5"/>
        <v>0</v>
      </c>
      <c r="AO26" s="153">
        <f t="shared" si="6"/>
        <v>0</v>
      </c>
      <c r="AP26" s="142">
        <f>IF((ROUND(AL26-AH26,7))&lt;0,0,IF(AM26&gt;=1,"DQ",IF(AN26&gt;=1,VLOOKUP(AN26,PENALTY!$A$2:$B$60,2),1)))</f>
        <v>0</v>
      </c>
      <c r="AQ26" s="55">
        <v>0</v>
      </c>
      <c r="AR26" s="84">
        <f t="shared" si="7"/>
        <v>80</v>
      </c>
      <c r="AS26" s="134">
        <f t="shared" si="8"/>
        <v>0</v>
      </c>
      <c r="AT26" s="135">
        <f t="shared" si="9"/>
        <v>0</v>
      </c>
      <c r="AU26" s="136">
        <f t="shared" si="10"/>
        <v>0</v>
      </c>
      <c r="AV26" s="135">
        <f t="shared" si="11"/>
        <v>0</v>
      </c>
      <c r="AW26" s="136">
        <f t="shared" si="12"/>
        <v>16</v>
      </c>
      <c r="AX26" s="46"/>
      <c r="AY26" s="47"/>
      <c r="AZ26" s="47"/>
      <c r="BA26" s="47"/>
    </row>
  </sheetData>
  <sheetProtection/>
  <printOptions horizontalCentered="1"/>
  <pageMargins left="0" right="0" top="1.1811023622047245" bottom="0" header="0.5118110236220472" footer="0.5118110236220472"/>
  <pageSetup fitToHeight="1" fitToWidth="1" horizontalDpi="600" verticalDpi="6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Z16"/>
  <sheetViews>
    <sheetView zoomScalePageLayoutView="0" workbookViewId="0" topLeftCell="A1">
      <pane xSplit="6" topLeftCell="G1" activePane="topRight" state="frozen"/>
      <selection pane="topLeft" activeCell="B10" sqref="B10"/>
      <selection pane="topRight" activeCell="A1" sqref="A1:AW16"/>
    </sheetView>
  </sheetViews>
  <sheetFormatPr defaultColWidth="9.00390625" defaultRowHeight="13.5"/>
  <cols>
    <col min="1" max="1" width="3.25390625" style="0" customWidth="1"/>
    <col min="2" max="2" width="1.625" style="0" customWidth="1"/>
    <col min="3" max="3" width="3.625" style="59" customWidth="1"/>
    <col min="4" max="4" width="4.375" style="0" customWidth="1"/>
    <col min="5" max="5" width="16.375" style="0" customWidth="1"/>
    <col min="6" max="6" width="13.625" style="0" customWidth="1"/>
    <col min="7" max="7" width="12.75390625" style="0" customWidth="1"/>
    <col min="8" max="8" width="7.625" style="0" customWidth="1"/>
    <col min="9" max="9" width="11.625" style="0" customWidth="1"/>
    <col min="10" max="10" width="15.125" style="0" customWidth="1"/>
    <col min="11" max="11" width="3.50390625" style="59" customWidth="1"/>
    <col min="12" max="12" width="3.625" style="59" customWidth="1"/>
    <col min="13" max="13" width="3.50390625" style="59" customWidth="1"/>
    <col min="14" max="15" width="3.625" style="59" customWidth="1"/>
    <col min="16" max="16" width="4.00390625" style="59" customWidth="1"/>
    <col min="17" max="17" width="3.625" style="59" customWidth="1"/>
    <col min="18" max="18" width="3.875" style="59" customWidth="1"/>
    <col min="19" max="19" width="3.75390625" style="59" hidden="1" customWidth="1"/>
    <col min="20" max="20" width="3.625" style="59" hidden="1" customWidth="1"/>
    <col min="21" max="21" width="4.625" style="0" customWidth="1"/>
    <col min="22" max="22" width="3.875" style="59" customWidth="1"/>
    <col min="23" max="24" width="3.625" style="59" customWidth="1"/>
    <col min="25" max="25" width="3.75390625" style="59" customWidth="1"/>
    <col min="26" max="28" width="3.625" style="59" customWidth="1"/>
    <col min="29" max="29" width="3.75390625" style="59" customWidth="1"/>
    <col min="30" max="31" width="3.625" style="59" hidden="1" customWidth="1"/>
    <col min="32" max="32" width="4.25390625" style="0" customWidth="1"/>
    <col min="33" max="33" width="4.625" style="0" customWidth="1"/>
    <col min="34" max="34" width="9.00390625" style="60" customWidth="1"/>
    <col min="35" max="35" width="9.00390625" style="58" customWidth="1"/>
    <col min="36" max="36" width="11.00390625" style="127" customWidth="1"/>
    <col min="37" max="37" width="10.00390625" style="58" customWidth="1"/>
    <col min="38" max="38" width="9.875" style="16" customWidth="1"/>
    <col min="39" max="41" width="4.125" style="16" customWidth="1"/>
    <col min="42" max="42" width="3.75390625" style="0" customWidth="1"/>
    <col min="43" max="43" width="4.125" style="0" customWidth="1"/>
    <col min="45" max="45" width="3.625" style="44" customWidth="1"/>
    <col min="46" max="46" width="3.875" style="44" customWidth="1"/>
    <col min="47" max="48" width="3.625" style="44" customWidth="1"/>
    <col min="49" max="49" width="3.75390625" style="44" customWidth="1"/>
  </cols>
  <sheetData>
    <row r="1" spans="1:13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</row>
    <row r="2" spans="1:14" s="168" customFormat="1" ht="13.5" customHeight="1">
      <c r="A2" s="163"/>
      <c r="B2" s="255"/>
      <c r="C2" s="164" t="s">
        <v>485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spans="3:49" s="3" customFormat="1" ht="12">
      <c r="C3" s="70"/>
      <c r="K3" s="70"/>
      <c r="L3" s="70"/>
      <c r="M3" s="70"/>
      <c r="N3" s="70"/>
      <c r="O3" s="70"/>
      <c r="P3" s="70"/>
      <c r="Q3" s="70"/>
      <c r="R3" s="70"/>
      <c r="S3" s="70"/>
      <c r="T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H3" s="70"/>
      <c r="AI3" s="126"/>
      <c r="AJ3" s="126"/>
      <c r="AK3" s="126"/>
      <c r="AL3" s="36"/>
      <c r="AM3" s="36"/>
      <c r="AN3" s="36"/>
      <c r="AO3" s="36"/>
      <c r="AS3" s="40"/>
      <c r="AT3" s="40"/>
      <c r="AU3" s="40"/>
      <c r="AV3" s="40"/>
      <c r="AW3" s="40"/>
    </row>
    <row r="4" spans="3:49" s="2" customFormat="1" ht="13.5">
      <c r="C4" s="223" t="s">
        <v>64</v>
      </c>
      <c r="D4" s="224"/>
      <c r="E4" s="225"/>
      <c r="F4" s="48"/>
      <c r="G4" s="19"/>
      <c r="H4" s="17"/>
      <c r="I4" s="19"/>
      <c r="J4" s="17"/>
      <c r="K4" s="60"/>
      <c r="L4" s="60"/>
      <c r="M4" s="60"/>
      <c r="N4" s="60"/>
      <c r="O4" s="60"/>
      <c r="P4" s="60"/>
      <c r="Q4" s="60"/>
      <c r="R4" s="60"/>
      <c r="S4" s="60"/>
      <c r="T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H4" s="60"/>
      <c r="AI4" s="127"/>
      <c r="AJ4" s="127"/>
      <c r="AK4" s="127"/>
      <c r="AL4" s="17"/>
      <c r="AM4" s="17"/>
      <c r="AN4" s="17"/>
      <c r="AO4" s="17"/>
      <c r="AP4" s="20"/>
      <c r="AQ4" s="20"/>
      <c r="AR4" s="20"/>
      <c r="AS4" s="43"/>
      <c r="AT4" s="43"/>
      <c r="AU4" s="44"/>
      <c r="AV4" s="44"/>
      <c r="AW4" s="44"/>
    </row>
    <row r="5" spans="1:49" s="3" customFormat="1" ht="12">
      <c r="A5" s="122"/>
      <c r="C5" s="124"/>
      <c r="D5" s="4" t="s">
        <v>49</v>
      </c>
      <c r="E5" s="38"/>
      <c r="F5" s="33"/>
      <c r="G5" s="31"/>
      <c r="H5" s="37"/>
      <c r="I5" s="31"/>
      <c r="J5" s="37"/>
      <c r="K5" s="71" t="s">
        <v>50</v>
      </c>
      <c r="L5" s="74"/>
      <c r="M5" s="74"/>
      <c r="N5" s="74"/>
      <c r="O5" s="74"/>
      <c r="P5" s="74"/>
      <c r="Q5" s="74"/>
      <c r="R5" s="74"/>
      <c r="S5" s="74"/>
      <c r="T5" s="74"/>
      <c r="U5" s="4" t="s">
        <v>68</v>
      </c>
      <c r="V5" s="74" t="s">
        <v>51</v>
      </c>
      <c r="W5" s="74"/>
      <c r="X5" s="74"/>
      <c r="Y5" s="74"/>
      <c r="Z5" s="74"/>
      <c r="AA5" s="74"/>
      <c r="AB5" s="74"/>
      <c r="AC5" s="74"/>
      <c r="AD5" s="74"/>
      <c r="AE5" s="74"/>
      <c r="AF5" s="4" t="s">
        <v>69</v>
      </c>
      <c r="AG5" s="8" t="s">
        <v>70</v>
      </c>
      <c r="AH5" s="71" t="s">
        <v>71</v>
      </c>
      <c r="AI5" s="128"/>
      <c r="AJ5" s="128"/>
      <c r="AK5" s="128"/>
      <c r="AL5" s="15"/>
      <c r="AM5" s="80"/>
      <c r="AN5" s="81" t="s">
        <v>113</v>
      </c>
      <c r="AO5" s="82"/>
      <c r="AP5" s="6" t="s">
        <v>72</v>
      </c>
      <c r="AQ5" s="9"/>
      <c r="AR5" s="94" t="s">
        <v>73</v>
      </c>
      <c r="AS5" s="96"/>
      <c r="AT5" s="97"/>
      <c r="AU5" s="98"/>
      <c r="AV5" s="97"/>
      <c r="AW5" s="98"/>
    </row>
    <row r="6" spans="1:49" s="3" customFormat="1" ht="12">
      <c r="A6" s="123" t="s">
        <v>7</v>
      </c>
      <c r="C6" s="125" t="s">
        <v>43</v>
      </c>
      <c r="D6" s="5" t="s">
        <v>52</v>
      </c>
      <c r="E6" s="39" t="s">
        <v>44</v>
      </c>
      <c r="F6" s="34" t="s">
        <v>45</v>
      </c>
      <c r="G6" s="32" t="s">
        <v>46</v>
      </c>
      <c r="H6" s="32" t="s">
        <v>61</v>
      </c>
      <c r="I6" s="32" t="s">
        <v>47</v>
      </c>
      <c r="J6" s="32" t="s">
        <v>202</v>
      </c>
      <c r="K6" s="73">
        <v>21</v>
      </c>
      <c r="L6" s="73">
        <v>22</v>
      </c>
      <c r="M6" s="73">
        <v>23</v>
      </c>
      <c r="N6" s="73">
        <v>24</v>
      </c>
      <c r="O6" s="73">
        <v>25</v>
      </c>
      <c r="P6" s="73">
        <v>26</v>
      </c>
      <c r="Q6" s="73">
        <v>27</v>
      </c>
      <c r="R6" s="73">
        <v>28</v>
      </c>
      <c r="S6" s="73" t="s">
        <v>1028</v>
      </c>
      <c r="T6" s="73" t="s">
        <v>1028</v>
      </c>
      <c r="U6" s="10" t="s">
        <v>74</v>
      </c>
      <c r="V6" s="73">
        <v>21</v>
      </c>
      <c r="W6" s="73">
        <v>22</v>
      </c>
      <c r="X6" s="73">
        <v>23</v>
      </c>
      <c r="Y6" s="73">
        <v>24</v>
      </c>
      <c r="Z6" s="73">
        <v>25</v>
      </c>
      <c r="AA6" s="73">
        <v>26</v>
      </c>
      <c r="AB6" s="73">
        <v>27</v>
      </c>
      <c r="AC6" s="73">
        <v>28</v>
      </c>
      <c r="AD6" s="73" t="s">
        <v>1028</v>
      </c>
      <c r="AE6" s="73" t="s">
        <v>1028</v>
      </c>
      <c r="AF6" s="10" t="s">
        <v>74</v>
      </c>
      <c r="AG6" s="10" t="s">
        <v>75</v>
      </c>
      <c r="AH6" s="129" t="s">
        <v>76</v>
      </c>
      <c r="AI6" s="130" t="s">
        <v>77</v>
      </c>
      <c r="AJ6" s="73" t="s">
        <v>53</v>
      </c>
      <c r="AK6" s="73" t="s">
        <v>78</v>
      </c>
      <c r="AL6" s="11" t="s">
        <v>79</v>
      </c>
      <c r="AM6" s="83" t="s">
        <v>117</v>
      </c>
      <c r="AN6" s="83" t="s">
        <v>118</v>
      </c>
      <c r="AO6" s="83" t="s">
        <v>119</v>
      </c>
      <c r="AP6" s="146" t="s">
        <v>80</v>
      </c>
      <c r="AQ6" s="12" t="s">
        <v>81</v>
      </c>
      <c r="AR6" s="95" t="s">
        <v>82</v>
      </c>
      <c r="AS6" s="99" t="s">
        <v>83</v>
      </c>
      <c r="AT6" s="100">
        <v>1</v>
      </c>
      <c r="AU6" s="99">
        <v>2</v>
      </c>
      <c r="AV6" s="100">
        <v>3</v>
      </c>
      <c r="AW6" s="99">
        <v>5</v>
      </c>
    </row>
    <row r="7" spans="1:52" s="2" customFormat="1" ht="18" customHeight="1">
      <c r="A7" s="54">
        <v>1</v>
      </c>
      <c r="B7" s="3"/>
      <c r="C7" s="54"/>
      <c r="D7" s="78">
        <f>'ENTRY LIST 3'!E165</f>
        <v>231</v>
      </c>
      <c r="E7" s="78" t="str">
        <f>'ENTRY LIST 3'!F165</f>
        <v>ABANT CONDAL</v>
      </c>
      <c r="F7" s="78" t="str">
        <f>'ENTRY LIST 3'!G165</f>
        <v>Gemma</v>
      </c>
      <c r="G7" s="78" t="str">
        <f>'ENTRY LIST 3'!H165</f>
        <v>CATALONIA</v>
      </c>
      <c r="H7" s="78">
        <f>'ENTRY LIST 3'!I165</f>
        <v>1989</v>
      </c>
      <c r="I7" s="78" t="str">
        <f>'ENTRY LIST 3'!J165</f>
        <v>034-08417</v>
      </c>
      <c r="J7" s="78" t="str">
        <f>'ENTRY LIST 3'!K165</f>
        <v>Monty/20"</v>
      </c>
      <c r="K7" s="239">
        <v>1</v>
      </c>
      <c r="L7" s="239">
        <v>0</v>
      </c>
      <c r="M7" s="239">
        <v>0</v>
      </c>
      <c r="N7" s="239">
        <v>2</v>
      </c>
      <c r="O7" s="239">
        <v>0</v>
      </c>
      <c r="P7" s="239">
        <v>0</v>
      </c>
      <c r="Q7" s="239">
        <v>0</v>
      </c>
      <c r="R7" s="239">
        <v>0</v>
      </c>
      <c r="S7" s="84"/>
      <c r="T7" s="84"/>
      <c r="U7" s="66">
        <f aca="true" t="shared" si="0" ref="U7:U16">SUM(K7:T7)</f>
        <v>3</v>
      </c>
      <c r="V7" s="239">
        <v>1</v>
      </c>
      <c r="W7" s="239">
        <v>0</v>
      </c>
      <c r="X7" s="239">
        <v>0</v>
      </c>
      <c r="Y7" s="239">
        <v>1</v>
      </c>
      <c r="Z7" s="239">
        <v>0</v>
      </c>
      <c r="AA7" s="239">
        <v>0</v>
      </c>
      <c r="AB7" s="239">
        <v>0</v>
      </c>
      <c r="AC7" s="239">
        <v>0</v>
      </c>
      <c r="AD7" s="84"/>
      <c r="AE7" s="84"/>
      <c r="AF7" s="66">
        <f aca="true" t="shared" si="1" ref="AF7:AF16">SUM(V7:AE7)</f>
        <v>2</v>
      </c>
      <c r="AG7" s="66">
        <f aca="true" t="shared" si="2" ref="AG7:AG16">AF7+U7</f>
        <v>5</v>
      </c>
      <c r="AH7" s="67">
        <v>0.1875</v>
      </c>
      <c r="AI7" s="68">
        <v>0</v>
      </c>
      <c r="AJ7" s="235">
        <v>0.3875</v>
      </c>
      <c r="AK7" s="235">
        <v>0.5551157407407408</v>
      </c>
      <c r="AL7" s="141">
        <f aca="true" t="shared" si="3" ref="AL7:AL16">ROUND(AK7-AJ7-AI7,7)</f>
        <v>0.1676157</v>
      </c>
      <c r="AM7" s="153">
        <f aca="true" t="shared" si="4" ref="AM7:AM16">IF((AL7-AH7)&lt;0,0,HOUR(AL7-AH7))</f>
        <v>0</v>
      </c>
      <c r="AN7" s="153">
        <f aca="true" t="shared" si="5" ref="AN7:AN16">IF((AL7-AH7)&lt;0,0,MINUTE(AL7-AH7))</f>
        <v>0</v>
      </c>
      <c r="AO7" s="153">
        <f aca="true" t="shared" si="6" ref="AO7:AO16">IF((AL7-AH7)&lt;0,0,SECOND(AL7-AH7))</f>
        <v>0</v>
      </c>
      <c r="AP7" s="142">
        <f>IF((ROUND(AL7-AH7,7))&lt;0,0,IF(AM7&gt;=1,"DQ",IF(AN7&gt;=1,VLOOKUP(AN7,PENALTY!$A$2:$B$60,2),1)))</f>
        <v>0</v>
      </c>
      <c r="AQ7" s="55">
        <v>0</v>
      </c>
      <c r="AR7" s="84">
        <f>(AG7+AP7+AQ7)*1.3</f>
        <v>6.5</v>
      </c>
      <c r="AS7" s="134">
        <f aca="true" t="shared" si="7" ref="AS7:AS16">COUNTIF(K7:R7,"0")+COUNTIF(V7:AC7,"0")</f>
        <v>12</v>
      </c>
      <c r="AT7" s="135">
        <f aca="true" t="shared" si="8" ref="AT7:AT16">COUNTIF(K7:R7,"1")+COUNTIF(V7:AC7,"1")</f>
        <v>3</v>
      </c>
      <c r="AU7" s="136">
        <f aca="true" t="shared" si="9" ref="AU7:AU16">COUNTIF(K7:R7,"2")+COUNTIF(V7:AC7,"2")</f>
        <v>1</v>
      </c>
      <c r="AV7" s="135">
        <f aca="true" t="shared" si="10" ref="AV7:AV16">COUNTIF(K7:R7,"3")+COUNTIF(V7:AC7,"3")</f>
        <v>0</v>
      </c>
      <c r="AW7" s="135">
        <f aca="true" t="shared" si="11" ref="AW7:AW16">COUNTIF(K7:R7,"5")+COUNTIF(V7:AC7,"5")</f>
        <v>0</v>
      </c>
      <c r="AX7" s="47"/>
      <c r="AY7" s="47"/>
      <c r="AZ7" s="47"/>
    </row>
    <row r="8" spans="1:52" s="2" customFormat="1" ht="18" customHeight="1">
      <c r="A8" s="54">
        <v>2</v>
      </c>
      <c r="B8" s="3"/>
      <c r="C8" s="54"/>
      <c r="D8" s="78">
        <f>'ENTRY LIST 3'!E164</f>
        <v>230</v>
      </c>
      <c r="E8" s="78" t="str">
        <f>'ENTRY LIST 3'!F164</f>
        <v>ABANT CONDAL</v>
      </c>
      <c r="F8" s="78" t="str">
        <f>'ENTRY LIST 3'!G164</f>
        <v>Mireia</v>
      </c>
      <c r="G8" s="78" t="str">
        <f>'ENTRY LIST 3'!H164</f>
        <v>CATALONIA</v>
      </c>
      <c r="H8" s="78">
        <f>'ENTRY LIST 3'!I164</f>
        <v>1989</v>
      </c>
      <c r="I8" s="78" t="str">
        <f>'ENTRY LIST 3'!J164</f>
        <v>034-08418</v>
      </c>
      <c r="J8" s="78" t="str">
        <f>'ENTRY LIST 3'!K164</f>
        <v>Monty/20"</v>
      </c>
      <c r="K8" s="239">
        <v>1</v>
      </c>
      <c r="L8" s="239">
        <v>5</v>
      </c>
      <c r="M8" s="239">
        <v>0</v>
      </c>
      <c r="N8" s="239">
        <v>5</v>
      </c>
      <c r="O8" s="239">
        <v>3</v>
      </c>
      <c r="P8" s="239">
        <v>0</v>
      </c>
      <c r="Q8" s="239">
        <v>0</v>
      </c>
      <c r="R8" s="239">
        <v>0</v>
      </c>
      <c r="S8" s="84"/>
      <c r="T8" s="84"/>
      <c r="U8" s="66">
        <f t="shared" si="0"/>
        <v>14</v>
      </c>
      <c r="V8" s="239">
        <v>1</v>
      </c>
      <c r="W8" s="239">
        <v>3</v>
      </c>
      <c r="X8" s="239">
        <v>0</v>
      </c>
      <c r="Y8" s="239">
        <v>3</v>
      </c>
      <c r="Z8" s="239">
        <v>0</v>
      </c>
      <c r="AA8" s="239">
        <v>0</v>
      </c>
      <c r="AB8" s="239">
        <v>0</v>
      </c>
      <c r="AC8" s="239">
        <v>0</v>
      </c>
      <c r="AD8" s="84"/>
      <c r="AE8" s="84"/>
      <c r="AF8" s="66">
        <f t="shared" si="1"/>
        <v>7</v>
      </c>
      <c r="AG8" s="66">
        <f t="shared" si="2"/>
        <v>21</v>
      </c>
      <c r="AH8" s="67">
        <v>0.1875</v>
      </c>
      <c r="AI8" s="68">
        <v>0</v>
      </c>
      <c r="AJ8" s="235">
        <v>0.3847222222222222</v>
      </c>
      <c r="AK8" s="235">
        <v>0.5565972222222222</v>
      </c>
      <c r="AL8" s="141">
        <f t="shared" si="3"/>
        <v>0.171875</v>
      </c>
      <c r="AM8" s="153">
        <f t="shared" si="4"/>
        <v>0</v>
      </c>
      <c r="AN8" s="153">
        <f t="shared" si="5"/>
        <v>0</v>
      </c>
      <c r="AO8" s="153">
        <f t="shared" si="6"/>
        <v>0</v>
      </c>
      <c r="AP8" s="142">
        <f>IF((ROUND(AL8-AH8,7))&lt;0,0,IF(AM8&gt;=1,"DQ",IF(AN8&gt;=1,VLOOKUP(AN8,PENALTY!$A$2:$B$60,2),1)))</f>
        <v>0</v>
      </c>
      <c r="AQ8" s="55">
        <v>0</v>
      </c>
      <c r="AR8" s="84">
        <f>(AG8+AP8+AQ8)*1.3</f>
        <v>27.3</v>
      </c>
      <c r="AS8" s="134">
        <f t="shared" si="7"/>
        <v>9</v>
      </c>
      <c r="AT8" s="135">
        <f t="shared" si="8"/>
        <v>2</v>
      </c>
      <c r="AU8" s="136">
        <f t="shared" si="9"/>
        <v>0</v>
      </c>
      <c r="AV8" s="135">
        <f t="shared" si="10"/>
        <v>3</v>
      </c>
      <c r="AW8" s="135">
        <f t="shared" si="11"/>
        <v>2</v>
      </c>
      <c r="AX8" s="47"/>
      <c r="AY8" s="47"/>
      <c r="AZ8" s="47"/>
    </row>
    <row r="9" spans="1:52" s="2" customFormat="1" ht="18" customHeight="1">
      <c r="A9" s="54">
        <v>3</v>
      </c>
      <c r="B9" s="3"/>
      <c r="C9" s="54"/>
      <c r="D9" s="78">
        <f>'ENTRY LIST 3'!E167</f>
        <v>233</v>
      </c>
      <c r="E9" s="78" t="str">
        <f>'ENTRY LIST 3'!F167</f>
        <v>KRIVOVA</v>
      </c>
      <c r="F9" s="78" t="str">
        <f>'ENTRY LIST 3'!G167</f>
        <v>Marie</v>
      </c>
      <c r="G9" s="78" t="str">
        <f>'ENTRY LIST 3'!H167</f>
        <v>CZECH</v>
      </c>
      <c r="H9" s="78">
        <f>'ENTRY LIST 3'!I167</f>
        <v>1997</v>
      </c>
      <c r="I9" s="78" t="str">
        <f>'ENTRY LIST 3'!J167</f>
        <v>420-09339</v>
      </c>
      <c r="J9" s="331" t="s">
        <v>1135</v>
      </c>
      <c r="K9" s="239">
        <v>2</v>
      </c>
      <c r="L9" s="239">
        <v>0</v>
      </c>
      <c r="M9" s="239">
        <v>0</v>
      </c>
      <c r="N9" s="239">
        <v>5</v>
      </c>
      <c r="O9" s="239">
        <v>5</v>
      </c>
      <c r="P9" s="239">
        <v>3</v>
      </c>
      <c r="Q9" s="239">
        <v>0</v>
      </c>
      <c r="R9" s="239">
        <v>0</v>
      </c>
      <c r="S9" s="84"/>
      <c r="T9" s="84"/>
      <c r="U9" s="66">
        <f t="shared" si="0"/>
        <v>15</v>
      </c>
      <c r="V9" s="239">
        <v>2</v>
      </c>
      <c r="W9" s="239">
        <v>5</v>
      </c>
      <c r="X9" s="239">
        <v>0</v>
      </c>
      <c r="Y9" s="239">
        <v>5</v>
      </c>
      <c r="Z9" s="239">
        <v>1</v>
      </c>
      <c r="AA9" s="239">
        <v>0</v>
      </c>
      <c r="AB9" s="239">
        <v>5</v>
      </c>
      <c r="AC9" s="239">
        <v>0</v>
      </c>
      <c r="AD9" s="84"/>
      <c r="AE9" s="84"/>
      <c r="AF9" s="66">
        <f t="shared" si="1"/>
        <v>18</v>
      </c>
      <c r="AG9" s="66">
        <f t="shared" si="2"/>
        <v>33</v>
      </c>
      <c r="AH9" s="67">
        <v>0.1875</v>
      </c>
      <c r="AI9" s="68">
        <v>0</v>
      </c>
      <c r="AJ9" s="235">
        <v>0.3833333333333333</v>
      </c>
      <c r="AK9" s="235">
        <v>0.5538194444444444</v>
      </c>
      <c r="AL9" s="141">
        <f t="shared" si="3"/>
        <v>0.1704861</v>
      </c>
      <c r="AM9" s="153">
        <f t="shared" si="4"/>
        <v>0</v>
      </c>
      <c r="AN9" s="153">
        <f t="shared" si="5"/>
        <v>0</v>
      </c>
      <c r="AO9" s="153">
        <f t="shared" si="6"/>
        <v>0</v>
      </c>
      <c r="AP9" s="142">
        <f>IF((ROUND(AL9-AH9,7))&lt;0,0,IF(AM9&gt;=1,"DQ",IF(AN9&gt;=1,VLOOKUP(AN9,PENALTY!$A$2:$B$60,2),1)))</f>
        <v>0</v>
      </c>
      <c r="AQ9" s="55">
        <v>0</v>
      </c>
      <c r="AR9" s="84">
        <f>(AG9+AP9+AQ9)*1.2</f>
        <v>39.6</v>
      </c>
      <c r="AS9" s="134">
        <f t="shared" si="7"/>
        <v>7</v>
      </c>
      <c r="AT9" s="135">
        <f t="shared" si="8"/>
        <v>1</v>
      </c>
      <c r="AU9" s="136">
        <f t="shared" si="9"/>
        <v>2</v>
      </c>
      <c r="AV9" s="135">
        <f t="shared" si="10"/>
        <v>1</v>
      </c>
      <c r="AW9" s="135">
        <f t="shared" si="11"/>
        <v>5</v>
      </c>
      <c r="AX9" s="47"/>
      <c r="AY9" s="47"/>
      <c r="AZ9" s="47"/>
    </row>
    <row r="10" spans="1:52" s="2" customFormat="1" ht="18" customHeight="1">
      <c r="A10" s="54">
        <v>4</v>
      </c>
      <c r="B10" s="3"/>
      <c r="C10" s="54"/>
      <c r="D10" s="78">
        <f>'ENTRY LIST 3'!E173</f>
        <v>239</v>
      </c>
      <c r="E10" s="78" t="str">
        <f>'ENTRY LIST 3'!F173</f>
        <v>KAMARK</v>
      </c>
      <c r="F10" s="78" t="str">
        <f>'ENTRY LIST 3'!G173</f>
        <v>Nadine</v>
      </c>
      <c r="G10" s="78" t="str">
        <f>'ENTRY LIST 3'!H173</f>
        <v>SWEDEN</v>
      </c>
      <c r="H10" s="78">
        <f>'ENTRY LIST 3'!I173</f>
        <v>1993</v>
      </c>
      <c r="I10" s="78" t="str">
        <f>'ENTRY LIST 3'!J173</f>
        <v>046-12004</v>
      </c>
      <c r="J10" s="331" t="s">
        <v>1135</v>
      </c>
      <c r="K10" s="239">
        <v>1</v>
      </c>
      <c r="L10" s="239">
        <v>3</v>
      </c>
      <c r="M10" s="239">
        <v>1</v>
      </c>
      <c r="N10" s="239">
        <v>3</v>
      </c>
      <c r="O10" s="239">
        <v>5</v>
      </c>
      <c r="P10" s="239">
        <v>0</v>
      </c>
      <c r="Q10" s="239">
        <v>5</v>
      </c>
      <c r="R10" s="239">
        <v>5</v>
      </c>
      <c r="S10" s="84"/>
      <c r="T10" s="84"/>
      <c r="U10" s="66">
        <f t="shared" si="0"/>
        <v>23</v>
      </c>
      <c r="V10" s="239">
        <v>1</v>
      </c>
      <c r="W10" s="239">
        <v>3</v>
      </c>
      <c r="X10" s="239">
        <v>0</v>
      </c>
      <c r="Y10" s="239">
        <v>1</v>
      </c>
      <c r="Z10" s="239">
        <v>0</v>
      </c>
      <c r="AA10" s="239">
        <v>5</v>
      </c>
      <c r="AB10" s="239">
        <v>2</v>
      </c>
      <c r="AC10" s="239">
        <v>0</v>
      </c>
      <c r="AD10" s="84"/>
      <c r="AE10" s="84"/>
      <c r="AF10" s="66">
        <f t="shared" si="1"/>
        <v>12</v>
      </c>
      <c r="AG10" s="66">
        <f t="shared" si="2"/>
        <v>35</v>
      </c>
      <c r="AH10" s="67">
        <v>0.1875</v>
      </c>
      <c r="AI10" s="68">
        <v>0</v>
      </c>
      <c r="AJ10" s="235">
        <v>0.39166666666666666</v>
      </c>
      <c r="AK10" s="235">
        <v>0.5589120370370371</v>
      </c>
      <c r="AL10" s="141">
        <f t="shared" si="3"/>
        <v>0.1672454</v>
      </c>
      <c r="AM10" s="153">
        <f t="shared" si="4"/>
        <v>0</v>
      </c>
      <c r="AN10" s="153">
        <f t="shared" si="5"/>
        <v>0</v>
      </c>
      <c r="AO10" s="153">
        <f t="shared" si="6"/>
        <v>0</v>
      </c>
      <c r="AP10" s="142">
        <f>IF((ROUND(AL10-AH10,7))&lt;0,0,IF(AM10&gt;=1,"DQ",IF(AN10&gt;=1,VLOOKUP(AN10,PENALTY!$A$2:$B$60,2),1)))</f>
        <v>0</v>
      </c>
      <c r="AQ10" s="55">
        <v>0</v>
      </c>
      <c r="AR10" s="84">
        <f>(AG10+AP10+AQ10)*1.2</f>
        <v>42</v>
      </c>
      <c r="AS10" s="134">
        <f t="shared" si="7"/>
        <v>4</v>
      </c>
      <c r="AT10" s="135">
        <f t="shared" si="8"/>
        <v>4</v>
      </c>
      <c r="AU10" s="136">
        <f t="shared" si="9"/>
        <v>1</v>
      </c>
      <c r="AV10" s="135">
        <f t="shared" si="10"/>
        <v>3</v>
      </c>
      <c r="AW10" s="135">
        <f t="shared" si="11"/>
        <v>4</v>
      </c>
      <c r="AX10" s="47"/>
      <c r="AY10" s="47"/>
      <c r="AZ10" s="47"/>
    </row>
    <row r="11" spans="1:52" s="2" customFormat="1" ht="18" customHeight="1">
      <c r="A11" s="54">
        <v>5</v>
      </c>
      <c r="B11" s="3"/>
      <c r="C11" s="54"/>
      <c r="D11" s="78">
        <f>'ENTRY LIST 3'!E171</f>
        <v>237</v>
      </c>
      <c r="E11" s="78" t="str">
        <f>'ENTRY LIST 3'!F171</f>
        <v>HLAVATA</v>
      </c>
      <c r="F11" s="78" t="str">
        <f>'ENTRY LIST 3'!G171</f>
        <v>Erika</v>
      </c>
      <c r="G11" s="78" t="str">
        <f>'ENTRY LIST 3'!H171</f>
        <v>SLOVAKIA</v>
      </c>
      <c r="H11" s="78">
        <f>'ENTRY LIST 3'!I171</f>
        <v>1997</v>
      </c>
      <c r="I11" s="78" t="str">
        <f>'ENTRY LIST 3'!J171</f>
        <v>421-00008</v>
      </c>
      <c r="J11" s="78" t="str">
        <f>'ENTRY LIST 3'!K171</f>
        <v>Monty/20“</v>
      </c>
      <c r="K11" s="239">
        <v>5</v>
      </c>
      <c r="L11" s="239">
        <v>1</v>
      </c>
      <c r="M11" s="239">
        <v>2</v>
      </c>
      <c r="N11" s="239">
        <v>5</v>
      </c>
      <c r="O11" s="239">
        <v>5</v>
      </c>
      <c r="P11" s="239">
        <v>5</v>
      </c>
      <c r="Q11" s="239">
        <v>3</v>
      </c>
      <c r="R11" s="239">
        <v>1</v>
      </c>
      <c r="S11" s="84"/>
      <c r="T11" s="84"/>
      <c r="U11" s="66">
        <f t="shared" si="0"/>
        <v>27</v>
      </c>
      <c r="V11" s="239">
        <v>3</v>
      </c>
      <c r="W11" s="239">
        <v>5</v>
      </c>
      <c r="X11" s="239">
        <v>1</v>
      </c>
      <c r="Y11" s="239">
        <v>3</v>
      </c>
      <c r="Z11" s="239">
        <v>5</v>
      </c>
      <c r="AA11" s="239">
        <v>3</v>
      </c>
      <c r="AB11" s="239">
        <v>2</v>
      </c>
      <c r="AC11" s="239">
        <v>0</v>
      </c>
      <c r="AD11" s="84"/>
      <c r="AE11" s="84"/>
      <c r="AF11" s="66">
        <f t="shared" si="1"/>
        <v>22</v>
      </c>
      <c r="AG11" s="66">
        <f t="shared" si="2"/>
        <v>49</v>
      </c>
      <c r="AH11" s="67">
        <v>0.1875</v>
      </c>
      <c r="AI11" s="68">
        <v>0</v>
      </c>
      <c r="AJ11" s="235">
        <v>0.39444444444444443</v>
      </c>
      <c r="AK11" s="235">
        <v>0.5618055555555556</v>
      </c>
      <c r="AL11" s="141">
        <f t="shared" si="3"/>
        <v>0.1673611</v>
      </c>
      <c r="AM11" s="153">
        <f t="shared" si="4"/>
        <v>0</v>
      </c>
      <c r="AN11" s="153">
        <f t="shared" si="5"/>
        <v>0</v>
      </c>
      <c r="AO11" s="153">
        <f t="shared" si="6"/>
        <v>0</v>
      </c>
      <c r="AP11" s="142">
        <f>IF((ROUND(AL11-AH11,7))&lt;0,0,IF(AM11&gt;=1,"DQ",IF(AN11&gt;=1,VLOOKUP(AN11,PENALTY!$A$2:$B$60,2),1)))</f>
        <v>0</v>
      </c>
      <c r="AQ11" s="55">
        <v>0</v>
      </c>
      <c r="AR11" s="84">
        <f>(AG11+AP11+AQ11)*1.3</f>
        <v>63.7</v>
      </c>
      <c r="AS11" s="134">
        <f t="shared" si="7"/>
        <v>1</v>
      </c>
      <c r="AT11" s="135">
        <f t="shared" si="8"/>
        <v>3</v>
      </c>
      <c r="AU11" s="136">
        <f t="shared" si="9"/>
        <v>2</v>
      </c>
      <c r="AV11" s="135">
        <f t="shared" si="10"/>
        <v>4</v>
      </c>
      <c r="AW11" s="135">
        <f t="shared" si="11"/>
        <v>6</v>
      </c>
      <c r="AX11" s="47"/>
      <c r="AY11" s="47"/>
      <c r="AZ11" s="47"/>
    </row>
    <row r="12" spans="1:52" s="2" customFormat="1" ht="18" customHeight="1">
      <c r="A12" s="54">
        <v>6</v>
      </c>
      <c r="B12" s="3"/>
      <c r="C12" s="54"/>
      <c r="D12" s="78">
        <f>'ENTRY LIST 3'!E166</f>
        <v>232</v>
      </c>
      <c r="E12" s="78" t="str">
        <f>'ENTRY LIST 3'!F166</f>
        <v>CABALLE RIBERA</v>
      </c>
      <c r="F12" s="78" t="str">
        <f>'ENTRY LIST 3'!G166</f>
        <v>Carla</v>
      </c>
      <c r="G12" s="78" t="str">
        <f>'ENTRY LIST 3'!H166</f>
        <v>CATALONIA</v>
      </c>
      <c r="H12" s="78">
        <f>'ENTRY LIST 3'!I166</f>
        <v>2000</v>
      </c>
      <c r="I12" s="78" t="str">
        <f>'ENTRY LIST 3'!J166</f>
        <v>034-08409</v>
      </c>
      <c r="J12" s="78" t="str">
        <f>'ENTRY LIST 3'!K166</f>
        <v>Monty/20"</v>
      </c>
      <c r="K12" s="239">
        <v>5</v>
      </c>
      <c r="L12" s="239">
        <v>5</v>
      </c>
      <c r="M12" s="239">
        <v>5</v>
      </c>
      <c r="N12" s="239">
        <v>5</v>
      </c>
      <c r="O12" s="239">
        <v>5</v>
      </c>
      <c r="P12" s="239">
        <v>3</v>
      </c>
      <c r="Q12" s="239">
        <v>5</v>
      </c>
      <c r="R12" s="239">
        <v>2</v>
      </c>
      <c r="S12" s="84"/>
      <c r="T12" s="84"/>
      <c r="U12" s="66">
        <f t="shared" si="0"/>
        <v>35</v>
      </c>
      <c r="V12" s="239">
        <v>2</v>
      </c>
      <c r="W12" s="239">
        <v>5</v>
      </c>
      <c r="X12" s="239">
        <v>0</v>
      </c>
      <c r="Y12" s="239">
        <v>5</v>
      </c>
      <c r="Z12" s="239">
        <v>5</v>
      </c>
      <c r="AA12" s="239">
        <v>3</v>
      </c>
      <c r="AB12" s="239">
        <v>5</v>
      </c>
      <c r="AC12" s="239">
        <v>0</v>
      </c>
      <c r="AD12" s="84"/>
      <c r="AE12" s="84"/>
      <c r="AF12" s="66">
        <f t="shared" si="1"/>
        <v>25</v>
      </c>
      <c r="AG12" s="66">
        <f t="shared" si="2"/>
        <v>60</v>
      </c>
      <c r="AH12" s="67">
        <v>0.1875</v>
      </c>
      <c r="AI12" s="68">
        <v>0</v>
      </c>
      <c r="AJ12" s="235">
        <v>0.3819444444444444</v>
      </c>
      <c r="AK12" s="235">
        <v>0.5536921296296297</v>
      </c>
      <c r="AL12" s="141">
        <f t="shared" si="3"/>
        <v>0.1717477</v>
      </c>
      <c r="AM12" s="153">
        <f t="shared" si="4"/>
        <v>0</v>
      </c>
      <c r="AN12" s="153">
        <f t="shared" si="5"/>
        <v>0</v>
      </c>
      <c r="AO12" s="153">
        <f t="shared" si="6"/>
        <v>0</v>
      </c>
      <c r="AP12" s="142">
        <f>IF((ROUND(AL12-AH12,7))&lt;0,0,IF(AM12&gt;=1,"DQ",IF(AN12&gt;=1,VLOOKUP(AN12,PENALTY!$A$2:$B$60,2),1)))</f>
        <v>0</v>
      </c>
      <c r="AQ12" s="55">
        <v>0</v>
      </c>
      <c r="AR12" s="84">
        <f>(AG12+AP12+AQ12)*1.3</f>
        <v>78</v>
      </c>
      <c r="AS12" s="134">
        <f t="shared" si="7"/>
        <v>2</v>
      </c>
      <c r="AT12" s="135">
        <f t="shared" si="8"/>
        <v>0</v>
      </c>
      <c r="AU12" s="136">
        <f t="shared" si="9"/>
        <v>2</v>
      </c>
      <c r="AV12" s="135">
        <f t="shared" si="10"/>
        <v>2</v>
      </c>
      <c r="AW12" s="135">
        <f t="shared" si="11"/>
        <v>10</v>
      </c>
      <c r="AX12" s="47"/>
      <c r="AY12" s="47"/>
      <c r="AZ12" s="47"/>
    </row>
    <row r="13" spans="1:52" s="2" customFormat="1" ht="18" customHeight="1">
      <c r="A13" s="54">
        <v>7</v>
      </c>
      <c r="B13" s="3"/>
      <c r="C13" s="54"/>
      <c r="D13" s="78">
        <f>'ENTRY LIST 3'!E170</f>
        <v>236</v>
      </c>
      <c r="E13" s="78" t="str">
        <f>'ENTRY LIST 3'!F170</f>
        <v>FOX</v>
      </c>
      <c r="F13" s="78" t="str">
        <f>'ENTRY LIST 3'!G170</f>
        <v>Donna</v>
      </c>
      <c r="G13" s="78" t="str">
        <f>'ENTRY LIST 3'!H170</f>
        <v>GB</v>
      </c>
      <c r="H13" s="78">
        <f>'ENTRY LIST 3'!I170</f>
        <v>1984</v>
      </c>
      <c r="I13" s="78" t="str">
        <f>'ENTRY LIST 3'!J170</f>
        <v>O44-12002</v>
      </c>
      <c r="J13" s="331" t="s">
        <v>1135</v>
      </c>
      <c r="K13" s="239">
        <v>2</v>
      </c>
      <c r="L13" s="239">
        <v>5</v>
      </c>
      <c r="M13" s="239">
        <v>5</v>
      </c>
      <c r="N13" s="239">
        <v>5</v>
      </c>
      <c r="O13" s="239">
        <v>5</v>
      </c>
      <c r="P13" s="239">
        <v>5</v>
      </c>
      <c r="Q13" s="239">
        <v>5</v>
      </c>
      <c r="R13" s="239">
        <v>1</v>
      </c>
      <c r="S13" s="84"/>
      <c r="T13" s="84"/>
      <c r="U13" s="66">
        <f t="shared" si="0"/>
        <v>33</v>
      </c>
      <c r="V13" s="239">
        <v>2</v>
      </c>
      <c r="W13" s="239">
        <v>3</v>
      </c>
      <c r="X13" s="239">
        <v>3</v>
      </c>
      <c r="Y13" s="239">
        <v>5</v>
      </c>
      <c r="Z13" s="239">
        <v>5</v>
      </c>
      <c r="AA13" s="239">
        <v>5</v>
      </c>
      <c r="AB13" s="239">
        <v>5</v>
      </c>
      <c r="AC13" s="239">
        <v>1</v>
      </c>
      <c r="AD13" s="84"/>
      <c r="AE13" s="84"/>
      <c r="AF13" s="66">
        <f t="shared" si="1"/>
        <v>29</v>
      </c>
      <c r="AG13" s="66">
        <f t="shared" si="2"/>
        <v>62</v>
      </c>
      <c r="AH13" s="67">
        <v>0.1875</v>
      </c>
      <c r="AI13" s="68">
        <v>0</v>
      </c>
      <c r="AJ13" s="235">
        <v>0.3902777777777778</v>
      </c>
      <c r="AK13" s="235">
        <v>0.5604976851851852</v>
      </c>
      <c r="AL13" s="141">
        <f t="shared" si="3"/>
        <v>0.1702199</v>
      </c>
      <c r="AM13" s="153">
        <f t="shared" si="4"/>
        <v>0</v>
      </c>
      <c r="AN13" s="153">
        <f t="shared" si="5"/>
        <v>0</v>
      </c>
      <c r="AO13" s="153">
        <f t="shared" si="6"/>
        <v>0</v>
      </c>
      <c r="AP13" s="142">
        <f>IF((ROUND(AL13-AH13,7))&lt;0,0,IF(AM13&gt;=1,"DQ",IF(AN13&gt;=1,VLOOKUP(AN13,PENALTY!$A$2:$B$60,2),1)))</f>
        <v>0</v>
      </c>
      <c r="AQ13" s="55">
        <v>0</v>
      </c>
      <c r="AR13" s="84">
        <f>(AG13+AP13+AQ13)*1.3</f>
        <v>80.60000000000001</v>
      </c>
      <c r="AS13" s="134">
        <f t="shared" si="7"/>
        <v>0</v>
      </c>
      <c r="AT13" s="135">
        <f t="shared" si="8"/>
        <v>2</v>
      </c>
      <c r="AU13" s="136">
        <f t="shared" si="9"/>
        <v>2</v>
      </c>
      <c r="AV13" s="135">
        <f t="shared" si="10"/>
        <v>2</v>
      </c>
      <c r="AW13" s="135">
        <f t="shared" si="11"/>
        <v>10</v>
      </c>
      <c r="AX13" s="47"/>
      <c r="AY13" s="47"/>
      <c r="AZ13" s="47"/>
    </row>
    <row r="14" spans="1:52" s="2" customFormat="1" ht="18" customHeight="1">
      <c r="A14" s="54">
        <v>8</v>
      </c>
      <c r="B14" s="3"/>
      <c r="C14" s="54"/>
      <c r="D14" s="78">
        <f>'ENTRY LIST 3'!E169</f>
        <v>235</v>
      </c>
      <c r="E14" s="78" t="str">
        <f>'ENTRY LIST 3'!F169</f>
        <v>REMY</v>
      </c>
      <c r="F14" s="78" t="str">
        <f>'ENTRY LIST 3'!G169</f>
        <v>Audrey</v>
      </c>
      <c r="G14" s="78" t="str">
        <f>'ENTRY LIST 3'!H169</f>
        <v>FRANCE</v>
      </c>
      <c r="H14" s="78">
        <f>'ENTRY LIST 3'!I169</f>
        <v>1989</v>
      </c>
      <c r="I14" s="78" t="str">
        <f>'ENTRY LIST 3'!J169</f>
        <v>033-00039</v>
      </c>
      <c r="J14" s="331" t="s">
        <v>1135</v>
      </c>
      <c r="K14" s="239">
        <v>5</v>
      </c>
      <c r="L14" s="239">
        <v>5</v>
      </c>
      <c r="M14" s="239">
        <v>5</v>
      </c>
      <c r="N14" s="239">
        <v>5</v>
      </c>
      <c r="O14" s="239">
        <v>5</v>
      </c>
      <c r="P14" s="239">
        <v>5</v>
      </c>
      <c r="Q14" s="239">
        <v>5</v>
      </c>
      <c r="R14" s="239">
        <v>5</v>
      </c>
      <c r="S14" s="84"/>
      <c r="T14" s="84"/>
      <c r="U14" s="66">
        <f t="shared" si="0"/>
        <v>40</v>
      </c>
      <c r="V14" s="239">
        <v>5</v>
      </c>
      <c r="W14" s="239">
        <v>5</v>
      </c>
      <c r="X14" s="239">
        <v>5</v>
      </c>
      <c r="Y14" s="239">
        <v>5</v>
      </c>
      <c r="Z14" s="239">
        <v>5</v>
      </c>
      <c r="AA14" s="239">
        <v>5</v>
      </c>
      <c r="AB14" s="239">
        <v>5</v>
      </c>
      <c r="AC14" s="239">
        <v>3</v>
      </c>
      <c r="AD14" s="84"/>
      <c r="AE14" s="84"/>
      <c r="AF14" s="66">
        <f t="shared" si="1"/>
        <v>38</v>
      </c>
      <c r="AG14" s="66">
        <f t="shared" si="2"/>
        <v>78</v>
      </c>
      <c r="AH14" s="67">
        <v>0.1875</v>
      </c>
      <c r="AI14" s="68">
        <v>0</v>
      </c>
      <c r="AJ14" s="235">
        <v>0.39305555555555555</v>
      </c>
      <c r="AK14" s="235">
        <v>0.5590740740740741</v>
      </c>
      <c r="AL14" s="141">
        <f t="shared" si="3"/>
        <v>0.1660185</v>
      </c>
      <c r="AM14" s="153">
        <f t="shared" si="4"/>
        <v>0</v>
      </c>
      <c r="AN14" s="153">
        <f t="shared" si="5"/>
        <v>0</v>
      </c>
      <c r="AO14" s="153">
        <f t="shared" si="6"/>
        <v>0</v>
      </c>
      <c r="AP14" s="142">
        <f>IF((ROUND(AL14-AH14,7))&lt;0,0,IF(AM14&gt;=1,"DQ",IF(AN14&gt;=1,VLOOKUP(AN14,PENALTY!$A$2:$B$60,2),1)))</f>
        <v>0</v>
      </c>
      <c r="AQ14" s="55">
        <v>0</v>
      </c>
      <c r="AR14" s="84">
        <f>(AG14+AP14+AQ14)*1.2</f>
        <v>93.6</v>
      </c>
      <c r="AS14" s="134">
        <f t="shared" si="7"/>
        <v>0</v>
      </c>
      <c r="AT14" s="135">
        <f t="shared" si="8"/>
        <v>0</v>
      </c>
      <c r="AU14" s="136">
        <f t="shared" si="9"/>
        <v>0</v>
      </c>
      <c r="AV14" s="135">
        <f t="shared" si="10"/>
        <v>1</v>
      </c>
      <c r="AW14" s="135">
        <f t="shared" si="11"/>
        <v>15</v>
      </c>
      <c r="AX14" s="47"/>
      <c r="AY14" s="47"/>
      <c r="AZ14" s="47"/>
    </row>
    <row r="15" spans="1:52" s="2" customFormat="1" ht="18" customHeight="1">
      <c r="A15" s="54">
        <v>9</v>
      </c>
      <c r="B15" s="3"/>
      <c r="C15" s="54"/>
      <c r="D15" s="78">
        <f>'ENTRY LIST 3'!E172</f>
        <v>238</v>
      </c>
      <c r="E15" s="78" t="str">
        <f>'ENTRY LIST 3'!F172</f>
        <v>MORALES MELENDEZ</v>
      </c>
      <c r="F15" s="78" t="str">
        <f>'ENTRY LIST 3'!G172</f>
        <v>Elena</v>
      </c>
      <c r="G15" s="78" t="str">
        <f>'ENTRY LIST 3'!H172</f>
        <v>SPAIN</v>
      </c>
      <c r="H15" s="78">
        <f>'ENTRY LIST 3'!I172</f>
        <v>1999</v>
      </c>
      <c r="I15" s="78" t="str">
        <f>'ENTRY LIST 3'!J172</f>
        <v>034-12012</v>
      </c>
      <c r="J15" s="78" t="str">
        <f>'ENTRY LIST 3'!K172</f>
        <v>Monty/20"</v>
      </c>
      <c r="K15" s="239">
        <v>5</v>
      </c>
      <c r="L15" s="239">
        <v>5</v>
      </c>
      <c r="M15" s="239">
        <v>5</v>
      </c>
      <c r="N15" s="239">
        <v>5</v>
      </c>
      <c r="O15" s="239">
        <v>5</v>
      </c>
      <c r="P15" s="239">
        <v>5</v>
      </c>
      <c r="Q15" s="239">
        <v>5</v>
      </c>
      <c r="R15" s="239">
        <v>5</v>
      </c>
      <c r="S15" s="84"/>
      <c r="T15" s="84"/>
      <c r="U15" s="66">
        <f t="shared" si="0"/>
        <v>40</v>
      </c>
      <c r="V15" s="239">
        <v>5</v>
      </c>
      <c r="W15" s="239">
        <v>5</v>
      </c>
      <c r="X15" s="239">
        <v>5</v>
      </c>
      <c r="Y15" s="239">
        <v>5</v>
      </c>
      <c r="Z15" s="239">
        <v>5</v>
      </c>
      <c r="AA15" s="239">
        <v>5</v>
      </c>
      <c r="AB15" s="239">
        <v>5</v>
      </c>
      <c r="AC15" s="239">
        <v>5</v>
      </c>
      <c r="AD15" s="84"/>
      <c r="AE15" s="84"/>
      <c r="AF15" s="66">
        <f t="shared" si="1"/>
        <v>40</v>
      </c>
      <c r="AG15" s="66">
        <f t="shared" si="2"/>
        <v>80</v>
      </c>
      <c r="AH15" s="67">
        <v>0.1875</v>
      </c>
      <c r="AI15" s="68">
        <v>0</v>
      </c>
      <c r="AJ15" s="235">
        <v>0.3861111111111111</v>
      </c>
      <c r="AK15" s="235">
        <v>0.5579861111111112</v>
      </c>
      <c r="AL15" s="141">
        <f t="shared" si="3"/>
        <v>0.171875</v>
      </c>
      <c r="AM15" s="153">
        <f t="shared" si="4"/>
        <v>0</v>
      </c>
      <c r="AN15" s="153">
        <f t="shared" si="5"/>
        <v>0</v>
      </c>
      <c r="AO15" s="153">
        <f t="shared" si="6"/>
        <v>0</v>
      </c>
      <c r="AP15" s="142">
        <f>IF((ROUND(AL15-AH15,7))&lt;0,0,IF(AM15&gt;=1,"DQ",IF(AN15&gt;=1,VLOOKUP(AN15,PENALTY!$A$2:$B$60,2),1)))</f>
        <v>0</v>
      </c>
      <c r="AQ15" s="55">
        <v>0</v>
      </c>
      <c r="AR15" s="84">
        <f>(AG15+AP15+AQ15)*1.2</f>
        <v>96</v>
      </c>
      <c r="AS15" s="134">
        <f t="shared" si="7"/>
        <v>0</v>
      </c>
      <c r="AT15" s="135">
        <f t="shared" si="8"/>
        <v>0</v>
      </c>
      <c r="AU15" s="136">
        <f t="shared" si="9"/>
        <v>0</v>
      </c>
      <c r="AV15" s="135">
        <f t="shared" si="10"/>
        <v>0</v>
      </c>
      <c r="AW15" s="135">
        <f t="shared" si="11"/>
        <v>16</v>
      </c>
      <c r="AX15" s="47"/>
      <c r="AY15" s="47"/>
      <c r="AZ15" s="47"/>
    </row>
    <row r="16" spans="1:52" s="2" customFormat="1" ht="18" customHeight="1">
      <c r="A16" s="54">
        <v>10</v>
      </c>
      <c r="B16" s="3"/>
      <c r="C16" s="54"/>
      <c r="D16" s="78">
        <f>'ENTRY LIST 3'!E168</f>
        <v>234</v>
      </c>
      <c r="E16" s="78" t="str">
        <f>'ENTRY LIST 3'!F168</f>
        <v>ZAPLETALOVA</v>
      </c>
      <c r="F16" s="78" t="str">
        <f>'ENTRY LIST 3'!G168</f>
        <v>Vendula</v>
      </c>
      <c r="G16" s="78" t="str">
        <f>'ENTRY LIST 3'!H168</f>
        <v>CZECH</v>
      </c>
      <c r="H16" s="78">
        <f>'ENTRY LIST 3'!I168</f>
        <v>1991</v>
      </c>
      <c r="I16" s="78" t="str">
        <f>'ENTRY LIST 3'!J168</f>
        <v>420-09465</v>
      </c>
      <c r="J16" s="331" t="s">
        <v>1135</v>
      </c>
      <c r="K16" s="239">
        <v>3</v>
      </c>
      <c r="L16" s="239">
        <v>5</v>
      </c>
      <c r="M16" s="239">
        <v>5</v>
      </c>
      <c r="N16" s="239">
        <v>5</v>
      </c>
      <c r="O16" s="239">
        <v>5</v>
      </c>
      <c r="P16" s="239">
        <v>5</v>
      </c>
      <c r="Q16" s="239">
        <v>5</v>
      </c>
      <c r="R16" s="239">
        <v>5</v>
      </c>
      <c r="S16" s="84"/>
      <c r="T16" s="84"/>
      <c r="U16" s="66">
        <f t="shared" si="0"/>
        <v>38</v>
      </c>
      <c r="V16" s="239">
        <v>2</v>
      </c>
      <c r="W16" s="239">
        <v>5</v>
      </c>
      <c r="X16" s="239">
        <v>5</v>
      </c>
      <c r="Y16" s="239">
        <v>5</v>
      </c>
      <c r="Z16" s="239">
        <v>5</v>
      </c>
      <c r="AA16" s="239">
        <v>5</v>
      </c>
      <c r="AB16" s="239">
        <v>5</v>
      </c>
      <c r="AC16" s="239">
        <v>5</v>
      </c>
      <c r="AD16" s="84"/>
      <c r="AE16" s="84"/>
      <c r="AF16" s="66">
        <f t="shared" si="1"/>
        <v>37</v>
      </c>
      <c r="AG16" s="66">
        <f t="shared" si="2"/>
        <v>75</v>
      </c>
      <c r="AH16" s="67">
        <v>0.1875</v>
      </c>
      <c r="AI16" s="68">
        <v>0</v>
      </c>
      <c r="AJ16" s="235">
        <v>0.3888888888888889</v>
      </c>
      <c r="AK16" s="235">
        <v>0.5652662037037037</v>
      </c>
      <c r="AL16" s="141">
        <f t="shared" si="3"/>
        <v>0.1763773</v>
      </c>
      <c r="AM16" s="153">
        <f t="shared" si="4"/>
        <v>0</v>
      </c>
      <c r="AN16" s="153">
        <f t="shared" si="5"/>
        <v>0</v>
      </c>
      <c r="AO16" s="153">
        <f t="shared" si="6"/>
        <v>0</v>
      </c>
      <c r="AP16" s="142">
        <f>IF((ROUND(AL16-AH16,7))&lt;0,0,IF(AM16&gt;=1,"DQ",IF(AN16&gt;=1,VLOOKUP(AN16,PENALTY!$A$2:$B$60,2),1)))</f>
        <v>0</v>
      </c>
      <c r="AQ16" s="55">
        <v>0</v>
      </c>
      <c r="AR16" s="84">
        <f>(AG16+AP16+AQ16)*1.3</f>
        <v>97.5</v>
      </c>
      <c r="AS16" s="134">
        <f t="shared" si="7"/>
        <v>0</v>
      </c>
      <c r="AT16" s="135">
        <f t="shared" si="8"/>
        <v>0</v>
      </c>
      <c r="AU16" s="136">
        <f t="shared" si="9"/>
        <v>1</v>
      </c>
      <c r="AV16" s="135">
        <f t="shared" si="10"/>
        <v>1</v>
      </c>
      <c r="AW16" s="135">
        <f t="shared" si="11"/>
        <v>14</v>
      </c>
      <c r="AX16" s="47"/>
      <c r="AY16" s="47"/>
      <c r="AZ16" s="47"/>
    </row>
  </sheetData>
  <sheetProtection/>
  <printOptions horizontalCentered="1"/>
  <pageMargins left="0" right="0" top="0.984251968503937" bottom="0" header="0.5118110236220472" footer="0.5118110236220472"/>
  <pageSetup fitToHeight="1" fitToWidth="1" horizontalDpi="600" verticalDpi="600" orientation="landscape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BI26"/>
  <sheetViews>
    <sheetView zoomScalePageLayoutView="0" workbookViewId="0" topLeftCell="A4">
      <pane xSplit="6" topLeftCell="G1" activePane="topRight" state="frozen"/>
      <selection pane="topLeft" activeCell="B10" sqref="B10"/>
      <selection pane="topRight" activeCell="G14" sqref="G14"/>
    </sheetView>
  </sheetViews>
  <sheetFormatPr defaultColWidth="9.00390625" defaultRowHeight="13.5"/>
  <cols>
    <col min="1" max="1" width="4.50390625" style="0" customWidth="1"/>
    <col min="2" max="2" width="1.625" style="0" customWidth="1"/>
    <col min="3" max="3" width="3.625" style="59" customWidth="1"/>
    <col min="4" max="4" width="4.375" style="0" customWidth="1"/>
    <col min="5" max="5" width="21.625" style="0" customWidth="1"/>
    <col min="6" max="6" width="13.625" style="0" customWidth="1"/>
    <col min="7" max="7" width="12.75390625" style="0" customWidth="1"/>
    <col min="8" max="8" width="7.625" style="0" customWidth="1"/>
    <col min="9" max="9" width="11.625" style="0" customWidth="1"/>
    <col min="10" max="10" width="14.625" style="0" customWidth="1"/>
    <col min="11" max="11" width="3.50390625" style="59" customWidth="1"/>
    <col min="12" max="12" width="3.625" style="59" customWidth="1"/>
    <col min="13" max="13" width="3.50390625" style="59" customWidth="1"/>
    <col min="14" max="15" width="3.625" style="59" customWidth="1"/>
    <col min="16" max="16" width="4.00390625" style="59" customWidth="1"/>
    <col min="17" max="17" width="3.625" style="59" customWidth="1"/>
    <col min="18" max="18" width="3.875" style="59" customWidth="1"/>
    <col min="19" max="20" width="3.75390625" style="59" customWidth="1"/>
    <col min="21" max="23" width="3.75390625" style="59" hidden="1" customWidth="1"/>
    <col min="24" max="24" width="3.625" style="59" hidden="1" customWidth="1"/>
    <col min="25" max="25" width="4.625" style="0" customWidth="1"/>
    <col min="26" max="26" width="3.875" style="59" customWidth="1"/>
    <col min="27" max="28" width="3.625" style="59" customWidth="1"/>
    <col min="29" max="29" width="3.75390625" style="59" customWidth="1"/>
    <col min="30" max="32" width="3.625" style="59" customWidth="1"/>
    <col min="33" max="33" width="3.75390625" style="59" customWidth="1"/>
    <col min="34" max="35" width="3.625" style="59" customWidth="1"/>
    <col min="36" max="39" width="3.625" style="59" hidden="1" customWidth="1"/>
    <col min="40" max="41" width="4.625" style="0" customWidth="1"/>
    <col min="42" max="42" width="14.625" style="60" bestFit="1" customWidth="1"/>
    <col min="43" max="43" width="9.00390625" style="58" customWidth="1"/>
    <col min="44" max="44" width="10.125" style="127" bestFit="1" customWidth="1"/>
    <col min="45" max="45" width="10.125" style="58" bestFit="1" customWidth="1"/>
    <col min="46" max="46" width="10.125" style="16" customWidth="1"/>
    <col min="47" max="48" width="4.125" style="16" customWidth="1"/>
    <col min="49" max="49" width="4.00390625" style="16" customWidth="1"/>
    <col min="50" max="50" width="4.125" style="0" customWidth="1"/>
    <col min="51" max="51" width="4.125" style="59" customWidth="1"/>
    <col min="53" max="53" width="3.625" style="0" customWidth="1"/>
    <col min="54" max="54" width="3.875" style="0" customWidth="1"/>
    <col min="55" max="56" width="3.625" style="0" customWidth="1"/>
    <col min="57" max="57" width="3.75390625" style="0" customWidth="1"/>
    <col min="58" max="58" width="2.50390625" style="0" customWidth="1"/>
  </cols>
  <sheetData>
    <row r="1" spans="1:13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</row>
    <row r="2" spans="1:14" s="168" customFormat="1" ht="13.5" customHeight="1">
      <c r="A2" s="163"/>
      <c r="B2" s="255"/>
      <c r="C2" s="164" t="s">
        <v>485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spans="3:51" s="3" customFormat="1" ht="12">
      <c r="C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P3" s="70"/>
      <c r="AQ3" s="126"/>
      <c r="AR3" s="126"/>
      <c r="AS3" s="126"/>
      <c r="AT3" s="36"/>
      <c r="AU3" s="36"/>
      <c r="AV3" s="36"/>
      <c r="AW3" s="36"/>
      <c r="AY3" s="70"/>
    </row>
    <row r="4" spans="3:54" s="2" customFormat="1" ht="13.5">
      <c r="C4" s="226" t="s">
        <v>206</v>
      </c>
      <c r="D4" s="227"/>
      <c r="E4" s="228"/>
      <c r="F4" s="48"/>
      <c r="G4" s="19"/>
      <c r="H4" s="17"/>
      <c r="I4" s="19"/>
      <c r="J4" s="17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P4" s="60"/>
      <c r="AQ4" s="127"/>
      <c r="AR4" s="127"/>
      <c r="AS4" s="127"/>
      <c r="AT4" s="17"/>
      <c r="AU4" s="17"/>
      <c r="AV4" s="17"/>
      <c r="AW4" s="17"/>
      <c r="AX4" s="20"/>
      <c r="AY4" s="131"/>
      <c r="AZ4" s="20"/>
      <c r="BA4" s="20"/>
      <c r="BB4" s="20"/>
    </row>
    <row r="5" spans="1:57" s="3" customFormat="1" ht="12">
      <c r="A5" s="122"/>
      <c r="C5" s="124"/>
      <c r="D5" s="4" t="s">
        <v>49</v>
      </c>
      <c r="E5" s="38"/>
      <c r="F5" s="33"/>
      <c r="G5" s="31"/>
      <c r="H5" s="37"/>
      <c r="I5" s="31"/>
      <c r="J5" s="37"/>
      <c r="K5" s="71" t="s">
        <v>50</v>
      </c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4" t="s">
        <v>97</v>
      </c>
      <c r="Z5" s="74" t="s">
        <v>51</v>
      </c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4" t="s">
        <v>98</v>
      </c>
      <c r="AO5" s="8" t="s">
        <v>99</v>
      </c>
      <c r="AP5" s="71" t="s">
        <v>100</v>
      </c>
      <c r="AQ5" s="128"/>
      <c r="AR5" s="128"/>
      <c r="AS5" s="128"/>
      <c r="AT5" s="15"/>
      <c r="AU5" s="80"/>
      <c r="AV5" s="81" t="s">
        <v>113</v>
      </c>
      <c r="AW5" s="82"/>
      <c r="AX5" s="6" t="s">
        <v>101</v>
      </c>
      <c r="AY5" s="132"/>
      <c r="AZ5" s="4" t="s">
        <v>102</v>
      </c>
      <c r="BA5" s="85"/>
      <c r="BB5" s="86"/>
      <c r="BC5" s="87"/>
      <c r="BD5" s="86"/>
      <c r="BE5" s="87"/>
    </row>
    <row r="6" spans="1:57" s="3" customFormat="1" ht="12">
      <c r="A6" s="123" t="s">
        <v>7</v>
      </c>
      <c r="C6" s="125" t="s">
        <v>43</v>
      </c>
      <c r="D6" s="5" t="s">
        <v>52</v>
      </c>
      <c r="E6" s="39" t="s">
        <v>44</v>
      </c>
      <c r="F6" s="34" t="s">
        <v>45</v>
      </c>
      <c r="G6" s="32" t="s">
        <v>46</v>
      </c>
      <c r="H6" s="32" t="s">
        <v>103</v>
      </c>
      <c r="I6" s="32" t="s">
        <v>47</v>
      </c>
      <c r="J6" s="32" t="s">
        <v>202</v>
      </c>
      <c r="K6" s="73">
        <v>1</v>
      </c>
      <c r="L6" s="73">
        <v>2</v>
      </c>
      <c r="M6" s="73">
        <v>3</v>
      </c>
      <c r="N6" s="73">
        <v>4</v>
      </c>
      <c r="O6" s="73">
        <v>5</v>
      </c>
      <c r="P6" s="73">
        <v>6</v>
      </c>
      <c r="Q6" s="73">
        <v>7</v>
      </c>
      <c r="R6" s="73">
        <v>8</v>
      </c>
      <c r="S6" s="73">
        <v>9</v>
      </c>
      <c r="T6" s="73">
        <v>10</v>
      </c>
      <c r="U6" s="73">
        <v>11</v>
      </c>
      <c r="V6" s="73">
        <v>12</v>
      </c>
      <c r="W6" s="73">
        <v>13</v>
      </c>
      <c r="X6" s="73">
        <v>14</v>
      </c>
      <c r="Y6" s="10" t="s">
        <v>104</v>
      </c>
      <c r="Z6" s="73">
        <v>1</v>
      </c>
      <c r="AA6" s="73">
        <v>2</v>
      </c>
      <c r="AB6" s="73">
        <v>3</v>
      </c>
      <c r="AC6" s="72">
        <v>4</v>
      </c>
      <c r="AD6" s="73">
        <v>5</v>
      </c>
      <c r="AE6" s="73">
        <v>6</v>
      </c>
      <c r="AF6" s="73">
        <v>7</v>
      </c>
      <c r="AG6" s="73">
        <v>8</v>
      </c>
      <c r="AH6" s="73">
        <v>9</v>
      </c>
      <c r="AI6" s="73">
        <v>10</v>
      </c>
      <c r="AJ6" s="73">
        <v>11</v>
      </c>
      <c r="AK6" s="73">
        <v>12</v>
      </c>
      <c r="AL6" s="73">
        <v>13</v>
      </c>
      <c r="AM6" s="73">
        <v>14</v>
      </c>
      <c r="AN6" s="10" t="s">
        <v>104</v>
      </c>
      <c r="AO6" s="10" t="s">
        <v>105</v>
      </c>
      <c r="AP6" s="129" t="s">
        <v>106</v>
      </c>
      <c r="AQ6" s="130" t="s">
        <v>107</v>
      </c>
      <c r="AR6" s="73" t="s">
        <v>53</v>
      </c>
      <c r="AS6" s="73" t="s">
        <v>108</v>
      </c>
      <c r="AT6" s="11" t="s">
        <v>109</v>
      </c>
      <c r="AU6" s="83" t="s">
        <v>114</v>
      </c>
      <c r="AV6" s="83" t="s">
        <v>115</v>
      </c>
      <c r="AW6" s="83" t="s">
        <v>116</v>
      </c>
      <c r="AX6" s="240" t="s">
        <v>110</v>
      </c>
      <c r="AY6" s="139" t="s">
        <v>111</v>
      </c>
      <c r="AZ6" s="5" t="s">
        <v>112</v>
      </c>
      <c r="BA6" s="88" t="s">
        <v>83</v>
      </c>
      <c r="BB6" s="89">
        <v>1</v>
      </c>
      <c r="BC6" s="88">
        <v>2</v>
      </c>
      <c r="BD6" s="89">
        <v>3</v>
      </c>
      <c r="BE6" s="88">
        <v>5</v>
      </c>
    </row>
    <row r="7" spans="1:61" s="20" customFormat="1" ht="18" customHeight="1">
      <c r="A7" s="54">
        <v>1</v>
      </c>
      <c r="B7" s="13"/>
      <c r="C7" s="119"/>
      <c r="D7" s="78">
        <f>'ENTRY LIST 3'!E216</f>
        <v>100</v>
      </c>
      <c r="E7" s="78" t="str">
        <f>'ENTRY LIST 3'!F216</f>
        <v>MOLLÀ GARCIA</v>
      </c>
      <c r="F7" s="78" t="str">
        <f>'ENTRY LIST 3'!G216</f>
        <v>Armand</v>
      </c>
      <c r="G7" s="78" t="str">
        <f>'ENTRY LIST 3'!H216</f>
        <v>CATALONIA</v>
      </c>
      <c r="H7" s="78">
        <f>'ENTRY LIST 3'!I216</f>
        <v>1994</v>
      </c>
      <c r="I7" s="78" t="str">
        <f>'ENTRY LIST 3'!J216</f>
        <v>034-08327</v>
      </c>
      <c r="J7" s="78" t="str">
        <f>'ENTRY LIST 3'!K216</f>
        <v>Monty/20"</v>
      </c>
      <c r="K7" s="239">
        <v>0</v>
      </c>
      <c r="L7" s="239">
        <v>0</v>
      </c>
      <c r="M7" s="239">
        <v>0</v>
      </c>
      <c r="N7" s="239">
        <v>0</v>
      </c>
      <c r="O7" s="239">
        <v>0</v>
      </c>
      <c r="P7" s="239">
        <v>2</v>
      </c>
      <c r="Q7" s="239">
        <v>0</v>
      </c>
      <c r="R7" s="239">
        <v>1</v>
      </c>
      <c r="S7" s="239">
        <v>0</v>
      </c>
      <c r="T7" s="239">
        <v>5</v>
      </c>
      <c r="U7" s="239"/>
      <c r="V7" s="239"/>
      <c r="W7" s="239"/>
      <c r="X7" s="239"/>
      <c r="Y7" s="66">
        <f aca="true" t="shared" si="0" ref="Y7:Y26">SUM(K7:X7)</f>
        <v>8</v>
      </c>
      <c r="Z7" s="239">
        <v>1</v>
      </c>
      <c r="AA7" s="239">
        <v>0</v>
      </c>
      <c r="AB7" s="239">
        <v>0</v>
      </c>
      <c r="AC7" s="239">
        <v>0</v>
      </c>
      <c r="AD7" s="239">
        <v>0</v>
      </c>
      <c r="AE7" s="239">
        <v>1</v>
      </c>
      <c r="AF7" s="239">
        <v>0</v>
      </c>
      <c r="AG7" s="239">
        <v>1</v>
      </c>
      <c r="AH7" s="239">
        <v>0</v>
      </c>
      <c r="AI7" s="239">
        <v>5</v>
      </c>
      <c r="AJ7" s="239"/>
      <c r="AK7" s="239"/>
      <c r="AL7" s="239"/>
      <c r="AM7" s="239"/>
      <c r="AN7" s="66">
        <f aca="true" t="shared" si="1" ref="AN7:AN26">SUM(Z7:AM7)</f>
        <v>8</v>
      </c>
      <c r="AO7" s="66">
        <f aca="true" t="shared" si="2" ref="AO7:AO26">AN7+Y7</f>
        <v>16</v>
      </c>
      <c r="AP7" s="104">
        <v>0.2708333333333333</v>
      </c>
      <c r="AQ7" s="68">
        <v>0</v>
      </c>
      <c r="AR7" s="235">
        <v>0.35694444444444445</v>
      </c>
      <c r="AS7" s="235">
        <v>0.5371643518518519</v>
      </c>
      <c r="AT7" s="141">
        <f aca="true" t="shared" si="3" ref="AT7:AT26">ROUND(AS7-AR7-AQ7,7)</f>
        <v>0.1802199</v>
      </c>
      <c r="AU7" s="153">
        <f aca="true" t="shared" si="4" ref="AU7:AU26">IF((AT7-AP7)&lt;0,0,HOUR(AT7-AP7))</f>
        <v>0</v>
      </c>
      <c r="AV7" s="153">
        <f aca="true" t="shared" si="5" ref="AV7:AV26">IF((AT7-AP7)&lt;0,0,MINUTE(AT7-AP7))</f>
        <v>0</v>
      </c>
      <c r="AW7" s="153">
        <f aca="true" t="shared" si="6" ref="AW7:AW26">IF((AT7-AP7)&lt;0,0,SECOND(AT7-AP7))</f>
        <v>0</v>
      </c>
      <c r="AX7" s="142">
        <f>IF((ROUND(AT7-AP7,7))&lt;0,0,IF(AU7&gt;=1,"DQ",IF(AV7&gt;=1,VLOOKUP(AV7,PENALTY!$A$2:$B$60,2),1)))</f>
        <v>0</v>
      </c>
      <c r="AY7" s="55">
        <v>0</v>
      </c>
      <c r="AZ7" s="84">
        <f aca="true" t="shared" si="7" ref="AZ7:AZ22">AO7+AX7+AY7</f>
        <v>16</v>
      </c>
      <c r="BA7" s="90">
        <f aca="true" t="shared" si="8" ref="BA7:BA26">COUNTIF(K7:X7,"0")+COUNTIF(Z7:AM7,"0")</f>
        <v>13</v>
      </c>
      <c r="BB7" s="90">
        <f aca="true" t="shared" si="9" ref="BB7:BB26">COUNTIF(K7:X7,"1")+COUNTIF(Z7:AM7,"1")</f>
        <v>4</v>
      </c>
      <c r="BC7" s="90">
        <f aca="true" t="shared" si="10" ref="BC7:BC26">COUNTIF(K7:X7,"2")+COUNTIF(Z7:AM7,"2")</f>
        <v>1</v>
      </c>
      <c r="BD7" s="90">
        <f aca="true" t="shared" si="11" ref="BD7:BD26">COUNTIF(K7:X7,"3")+COUNTIF(Z7:AM7,"3")</f>
        <v>0</v>
      </c>
      <c r="BE7" s="90">
        <f aca="true" t="shared" si="12" ref="BE7:BE26">COUNTIF(K7:X7,"5")+COUNTIF(Z7:AM7,"5")</f>
        <v>2</v>
      </c>
      <c r="BF7" s="120"/>
      <c r="BG7" s="57"/>
      <c r="BH7" s="57"/>
      <c r="BI7" s="57"/>
    </row>
    <row r="8" spans="1:61" s="2" customFormat="1" ht="18" customHeight="1">
      <c r="A8" s="54">
        <v>2</v>
      </c>
      <c r="B8" s="3"/>
      <c r="C8" s="119"/>
      <c r="D8" s="78">
        <f>'ENTRY LIST 3'!E220</f>
        <v>104</v>
      </c>
      <c r="E8" s="78" t="str">
        <f>'ENTRY LIST 3'!F220</f>
        <v>SEUBA ROMEU</v>
      </c>
      <c r="F8" s="78" t="str">
        <f>'ENTRY LIST 3'!G220</f>
        <v>Bernat</v>
      </c>
      <c r="G8" s="78" t="str">
        <f>'ENTRY LIST 3'!H220</f>
        <v>CATALONIA</v>
      </c>
      <c r="H8" s="78">
        <f>'ENTRY LIST 3'!I220</f>
        <v>1995</v>
      </c>
      <c r="I8" s="78" t="str">
        <f>'ENTRY LIST 3'!J220</f>
        <v>034-08333</v>
      </c>
      <c r="J8" s="78" t="str">
        <f>'ENTRY LIST 3'!K220</f>
        <v>Monty/20"</v>
      </c>
      <c r="K8" s="239">
        <v>0</v>
      </c>
      <c r="L8" s="239">
        <v>0</v>
      </c>
      <c r="M8" s="239">
        <v>0</v>
      </c>
      <c r="N8" s="239">
        <v>0</v>
      </c>
      <c r="O8" s="239">
        <v>0</v>
      </c>
      <c r="P8" s="239">
        <v>2</v>
      </c>
      <c r="Q8" s="239">
        <v>0</v>
      </c>
      <c r="R8" s="239">
        <v>1</v>
      </c>
      <c r="S8" s="239">
        <v>0</v>
      </c>
      <c r="T8" s="239">
        <v>5</v>
      </c>
      <c r="U8" s="239"/>
      <c r="V8" s="239"/>
      <c r="W8" s="239"/>
      <c r="X8" s="239"/>
      <c r="Y8" s="66">
        <f t="shared" si="0"/>
        <v>8</v>
      </c>
      <c r="Z8" s="239">
        <v>0</v>
      </c>
      <c r="AA8" s="239">
        <v>1</v>
      </c>
      <c r="AB8" s="239">
        <v>0</v>
      </c>
      <c r="AC8" s="239">
        <v>0</v>
      </c>
      <c r="AD8" s="239">
        <v>0</v>
      </c>
      <c r="AE8" s="239">
        <v>1</v>
      </c>
      <c r="AF8" s="239">
        <v>5</v>
      </c>
      <c r="AG8" s="239">
        <v>1</v>
      </c>
      <c r="AH8" s="239">
        <v>0</v>
      </c>
      <c r="AI8" s="239">
        <v>0</v>
      </c>
      <c r="AJ8" s="239"/>
      <c r="AK8" s="239"/>
      <c r="AL8" s="239"/>
      <c r="AM8" s="239"/>
      <c r="AN8" s="66">
        <f t="shared" si="1"/>
        <v>8</v>
      </c>
      <c r="AO8" s="66">
        <f t="shared" si="2"/>
        <v>16</v>
      </c>
      <c r="AP8" s="104">
        <v>0.270833333333333</v>
      </c>
      <c r="AQ8" s="68">
        <v>0</v>
      </c>
      <c r="AR8" s="235">
        <v>0.35555555555555557</v>
      </c>
      <c r="AS8" s="235">
        <v>0.5382870370370371</v>
      </c>
      <c r="AT8" s="141">
        <f t="shared" si="3"/>
        <v>0.1827315</v>
      </c>
      <c r="AU8" s="153">
        <f t="shared" si="4"/>
        <v>0</v>
      </c>
      <c r="AV8" s="153">
        <f t="shared" si="5"/>
        <v>0</v>
      </c>
      <c r="AW8" s="153">
        <f t="shared" si="6"/>
        <v>0</v>
      </c>
      <c r="AX8" s="142">
        <f>IF((ROUND(AT8-AP8,7))&lt;0,0,IF(AU8&gt;=1,"DQ",IF(AV8&gt;=1,VLOOKUP(AV8,PENALTY!$A$2:$B$60,2),1)))</f>
        <v>0</v>
      </c>
      <c r="AY8" s="55">
        <v>0</v>
      </c>
      <c r="AZ8" s="84">
        <f t="shared" si="7"/>
        <v>16</v>
      </c>
      <c r="BA8" s="90">
        <f t="shared" si="8"/>
        <v>13</v>
      </c>
      <c r="BB8" s="90">
        <f t="shared" si="9"/>
        <v>4</v>
      </c>
      <c r="BC8" s="90">
        <f t="shared" si="10"/>
        <v>1</v>
      </c>
      <c r="BD8" s="90">
        <f t="shared" si="11"/>
        <v>0</v>
      </c>
      <c r="BE8" s="90">
        <f t="shared" si="12"/>
        <v>2</v>
      </c>
      <c r="BF8" s="46"/>
      <c r="BG8" s="47"/>
      <c r="BH8" s="47"/>
      <c r="BI8" s="47"/>
    </row>
    <row r="9" spans="1:61" s="2" customFormat="1" ht="18" customHeight="1">
      <c r="A9" s="54">
        <v>3</v>
      </c>
      <c r="B9" s="3"/>
      <c r="C9" s="119"/>
      <c r="D9" s="78">
        <f>'ENTRY LIST 3'!E231</f>
        <v>115</v>
      </c>
      <c r="E9" s="78" t="str">
        <f>'ENTRY LIST 3'!F231</f>
        <v>DERMAKS</v>
      </c>
      <c r="F9" s="78" t="str">
        <f>'ENTRY LIST 3'!G231</f>
        <v>Ansis</v>
      </c>
      <c r="G9" s="78" t="str">
        <f>'ENTRY LIST 3'!H231</f>
        <v>LATVIA</v>
      </c>
      <c r="H9" s="78">
        <f>'ENTRY LIST 3'!I231</f>
        <v>1994</v>
      </c>
      <c r="I9" s="78" t="str">
        <f>'ENTRY LIST 3'!J231</f>
        <v>371-11002</v>
      </c>
      <c r="J9" s="78" t="str">
        <f>'ENTRY LIST 3'!K231</f>
        <v>Monty/20"</v>
      </c>
      <c r="K9" s="239">
        <v>0</v>
      </c>
      <c r="L9" s="239">
        <v>0</v>
      </c>
      <c r="M9" s="239">
        <v>0</v>
      </c>
      <c r="N9" s="239">
        <v>0</v>
      </c>
      <c r="O9" s="239">
        <v>0</v>
      </c>
      <c r="P9" s="239">
        <v>3</v>
      </c>
      <c r="Q9" s="239">
        <v>5</v>
      </c>
      <c r="R9" s="239">
        <v>5</v>
      </c>
      <c r="S9" s="239">
        <v>0</v>
      </c>
      <c r="T9" s="239">
        <v>5</v>
      </c>
      <c r="U9" s="239"/>
      <c r="V9" s="239"/>
      <c r="W9" s="239"/>
      <c r="X9" s="239"/>
      <c r="Y9" s="66">
        <f t="shared" si="0"/>
        <v>18</v>
      </c>
      <c r="Z9" s="239">
        <v>0</v>
      </c>
      <c r="AA9" s="239">
        <v>1</v>
      </c>
      <c r="AB9" s="239">
        <v>0</v>
      </c>
      <c r="AC9" s="239">
        <v>2</v>
      </c>
      <c r="AD9" s="239">
        <v>0</v>
      </c>
      <c r="AE9" s="239">
        <v>5</v>
      </c>
      <c r="AF9" s="239">
        <v>0</v>
      </c>
      <c r="AG9" s="239">
        <v>0</v>
      </c>
      <c r="AH9" s="239">
        <v>0</v>
      </c>
      <c r="AI9" s="239">
        <v>5</v>
      </c>
      <c r="AJ9" s="239"/>
      <c r="AK9" s="239"/>
      <c r="AL9" s="239"/>
      <c r="AM9" s="239"/>
      <c r="AN9" s="66">
        <f t="shared" si="1"/>
        <v>13</v>
      </c>
      <c r="AO9" s="66">
        <f t="shared" si="2"/>
        <v>31</v>
      </c>
      <c r="AP9" s="104">
        <v>0.270833333333333</v>
      </c>
      <c r="AQ9" s="68">
        <v>0</v>
      </c>
      <c r="AR9" s="235">
        <v>0.3541666666666667</v>
      </c>
      <c r="AS9" s="235">
        <v>0.5397685185185185</v>
      </c>
      <c r="AT9" s="141">
        <f t="shared" si="3"/>
        <v>0.1856019</v>
      </c>
      <c r="AU9" s="153">
        <f t="shared" si="4"/>
        <v>0</v>
      </c>
      <c r="AV9" s="153">
        <f t="shared" si="5"/>
        <v>0</v>
      </c>
      <c r="AW9" s="153">
        <f t="shared" si="6"/>
        <v>0</v>
      </c>
      <c r="AX9" s="142">
        <f>IF((ROUND(AT9-AP9,7))&lt;0,0,IF(AU9&gt;=1,"DQ",IF(AV9&gt;=1,VLOOKUP(AV9,PENALTY!$A$2:$B$60,2),1)))</f>
        <v>0</v>
      </c>
      <c r="AY9" s="55">
        <v>0</v>
      </c>
      <c r="AZ9" s="84">
        <f t="shared" si="7"/>
        <v>31</v>
      </c>
      <c r="BA9" s="90">
        <f t="shared" si="8"/>
        <v>12</v>
      </c>
      <c r="BB9" s="90">
        <f t="shared" si="9"/>
        <v>1</v>
      </c>
      <c r="BC9" s="90">
        <f t="shared" si="10"/>
        <v>1</v>
      </c>
      <c r="BD9" s="90">
        <f t="shared" si="11"/>
        <v>1</v>
      </c>
      <c r="BE9" s="90">
        <f t="shared" si="12"/>
        <v>5</v>
      </c>
      <c r="BF9" s="46"/>
      <c r="BG9" s="47"/>
      <c r="BH9" s="47"/>
      <c r="BI9" s="47"/>
    </row>
    <row r="10" spans="1:61" s="2" customFormat="1" ht="18" customHeight="1">
      <c r="A10" s="54">
        <v>4</v>
      </c>
      <c r="B10" s="3"/>
      <c r="C10" s="119"/>
      <c r="D10" s="78">
        <f>'ENTRY LIST 3'!E223</f>
        <v>107</v>
      </c>
      <c r="E10" s="78" t="str">
        <f>'ENTRY LIST 3'!F223</f>
        <v>KRIVA</v>
      </c>
      <c r="F10" s="78" t="str">
        <f>'ENTRY LIST 3'!G223</f>
        <v>Vojtech</v>
      </c>
      <c r="G10" s="78" t="str">
        <f>'ENTRY LIST 3'!H223</f>
        <v>CZECH</v>
      </c>
      <c r="H10" s="78">
        <f>'ENTRY LIST 3'!I223</f>
        <v>1995</v>
      </c>
      <c r="I10" s="78" t="str">
        <f>'ENTRY LIST 3'!J223</f>
        <v>420-09290</v>
      </c>
      <c r="J10" s="78" t="str">
        <f>'ENTRY LIST 3'!K223</f>
        <v>Monty/20"</v>
      </c>
      <c r="K10" s="239">
        <v>1</v>
      </c>
      <c r="L10" s="239">
        <v>5</v>
      </c>
      <c r="M10" s="239">
        <v>0</v>
      </c>
      <c r="N10" s="239">
        <v>1</v>
      </c>
      <c r="O10" s="239">
        <v>0</v>
      </c>
      <c r="P10" s="239">
        <v>5</v>
      </c>
      <c r="Q10" s="239">
        <v>5</v>
      </c>
      <c r="R10" s="239">
        <v>1</v>
      </c>
      <c r="S10" s="239">
        <v>0</v>
      </c>
      <c r="T10" s="239">
        <v>5</v>
      </c>
      <c r="U10" s="239"/>
      <c r="V10" s="239"/>
      <c r="W10" s="239"/>
      <c r="X10" s="239"/>
      <c r="Y10" s="66">
        <f t="shared" si="0"/>
        <v>23</v>
      </c>
      <c r="Z10" s="239">
        <v>5</v>
      </c>
      <c r="AA10" s="239">
        <v>0</v>
      </c>
      <c r="AB10" s="239">
        <v>1</v>
      </c>
      <c r="AC10" s="239">
        <v>0</v>
      </c>
      <c r="AD10" s="239">
        <v>0</v>
      </c>
      <c r="AE10" s="239">
        <v>1</v>
      </c>
      <c r="AF10" s="239">
        <v>0</v>
      </c>
      <c r="AG10" s="239">
        <v>1</v>
      </c>
      <c r="AH10" s="239">
        <v>0</v>
      </c>
      <c r="AI10" s="239">
        <v>5</v>
      </c>
      <c r="AJ10" s="239"/>
      <c r="AK10" s="239"/>
      <c r="AL10" s="239"/>
      <c r="AM10" s="239"/>
      <c r="AN10" s="66">
        <f t="shared" si="1"/>
        <v>13</v>
      </c>
      <c r="AO10" s="66">
        <f t="shared" si="2"/>
        <v>36</v>
      </c>
      <c r="AP10" s="104">
        <v>0.270833333333333</v>
      </c>
      <c r="AQ10" s="68">
        <v>0</v>
      </c>
      <c r="AR10" s="235">
        <v>0.3611111111111111</v>
      </c>
      <c r="AS10" s="235">
        <v>0.5602662037037037</v>
      </c>
      <c r="AT10" s="141">
        <f t="shared" si="3"/>
        <v>0.1991551</v>
      </c>
      <c r="AU10" s="153">
        <f t="shared" si="4"/>
        <v>0</v>
      </c>
      <c r="AV10" s="153">
        <f t="shared" si="5"/>
        <v>0</v>
      </c>
      <c r="AW10" s="153">
        <f t="shared" si="6"/>
        <v>0</v>
      </c>
      <c r="AX10" s="142">
        <f>IF((ROUND(AT10-AP10,7))&lt;0,0,IF(AU10&gt;=1,"DQ",IF(AV10&gt;=1,VLOOKUP(AV10,PENALTY!$A$2:$B$60,2),1)))</f>
        <v>0</v>
      </c>
      <c r="AY10" s="55">
        <v>0</v>
      </c>
      <c r="AZ10" s="84">
        <f t="shared" si="7"/>
        <v>36</v>
      </c>
      <c r="BA10" s="90">
        <f t="shared" si="8"/>
        <v>8</v>
      </c>
      <c r="BB10" s="90">
        <f t="shared" si="9"/>
        <v>6</v>
      </c>
      <c r="BC10" s="90">
        <f t="shared" si="10"/>
        <v>0</v>
      </c>
      <c r="BD10" s="90">
        <f t="shared" si="11"/>
        <v>0</v>
      </c>
      <c r="BE10" s="90">
        <f t="shared" si="12"/>
        <v>6</v>
      </c>
      <c r="BF10" s="46"/>
      <c r="BG10" s="47"/>
      <c r="BH10" s="47"/>
      <c r="BI10" s="47"/>
    </row>
    <row r="11" spans="1:61" s="2" customFormat="1" ht="18" customHeight="1">
      <c r="A11" s="54">
        <v>5</v>
      </c>
      <c r="B11" s="3"/>
      <c r="C11" s="119"/>
      <c r="D11" s="78">
        <f>'ENTRY LIST 3'!E229</f>
        <v>113</v>
      </c>
      <c r="E11" s="78" t="str">
        <f>'ENTRY LIST 3'!F229</f>
        <v>ALLEGRETTI</v>
      </c>
      <c r="F11" s="78" t="str">
        <f>'ENTRY LIST 3'!G229</f>
        <v>Alessandro</v>
      </c>
      <c r="G11" s="78" t="str">
        <f>'ENTRY LIST 3'!H229</f>
        <v>ITALY</v>
      </c>
      <c r="H11" s="78">
        <f>'ENTRY LIST 3'!I229</f>
        <v>1995</v>
      </c>
      <c r="I11" s="78" t="str">
        <f>'ENTRY LIST 3'!J229</f>
        <v>039-00104</v>
      </c>
      <c r="J11" s="331" t="s">
        <v>1135</v>
      </c>
      <c r="K11" s="239">
        <v>0</v>
      </c>
      <c r="L11" s="239">
        <v>3</v>
      </c>
      <c r="M11" s="239">
        <v>2</v>
      </c>
      <c r="N11" s="239">
        <v>0</v>
      </c>
      <c r="O11" s="239">
        <v>0</v>
      </c>
      <c r="P11" s="239">
        <v>5</v>
      </c>
      <c r="Q11" s="239">
        <v>2</v>
      </c>
      <c r="R11" s="239">
        <v>1</v>
      </c>
      <c r="S11" s="239">
        <v>0</v>
      </c>
      <c r="T11" s="239">
        <v>5</v>
      </c>
      <c r="U11" s="239"/>
      <c r="V11" s="239"/>
      <c r="W11" s="239"/>
      <c r="X11" s="239"/>
      <c r="Y11" s="66">
        <f t="shared" si="0"/>
        <v>18</v>
      </c>
      <c r="Z11" s="239">
        <v>0</v>
      </c>
      <c r="AA11" s="239">
        <v>1</v>
      </c>
      <c r="AB11" s="239">
        <v>3</v>
      </c>
      <c r="AC11" s="239">
        <v>1</v>
      </c>
      <c r="AD11" s="239">
        <v>0</v>
      </c>
      <c r="AE11" s="239">
        <v>5</v>
      </c>
      <c r="AF11" s="239">
        <v>2</v>
      </c>
      <c r="AG11" s="239">
        <v>1</v>
      </c>
      <c r="AH11" s="239">
        <v>0</v>
      </c>
      <c r="AI11" s="239">
        <v>5</v>
      </c>
      <c r="AJ11" s="239"/>
      <c r="AK11" s="239"/>
      <c r="AL11" s="239"/>
      <c r="AM11" s="239"/>
      <c r="AN11" s="66">
        <f t="shared" si="1"/>
        <v>18</v>
      </c>
      <c r="AO11" s="66">
        <f t="shared" si="2"/>
        <v>36</v>
      </c>
      <c r="AP11" s="104">
        <v>0.270833333333333</v>
      </c>
      <c r="AQ11" s="68">
        <v>0</v>
      </c>
      <c r="AR11" s="235">
        <v>0.3625</v>
      </c>
      <c r="AS11" s="235">
        <v>0.5549305555555556</v>
      </c>
      <c r="AT11" s="141">
        <f t="shared" si="3"/>
        <v>0.1924306</v>
      </c>
      <c r="AU11" s="153">
        <f t="shared" si="4"/>
        <v>0</v>
      </c>
      <c r="AV11" s="153">
        <f t="shared" si="5"/>
        <v>0</v>
      </c>
      <c r="AW11" s="153">
        <f t="shared" si="6"/>
        <v>0</v>
      </c>
      <c r="AX11" s="142">
        <f>IF((ROUND(AT11-AP11,7))&lt;0,0,IF(AU11&gt;=1,"DQ",IF(AV11&gt;=1,VLOOKUP(AV11,PENALTY!$A$2:$B$60,2),1)))</f>
        <v>0</v>
      </c>
      <c r="AY11" s="55">
        <v>0</v>
      </c>
      <c r="AZ11" s="84">
        <f t="shared" si="7"/>
        <v>36</v>
      </c>
      <c r="BA11" s="90">
        <f t="shared" si="8"/>
        <v>7</v>
      </c>
      <c r="BB11" s="90">
        <f t="shared" si="9"/>
        <v>4</v>
      </c>
      <c r="BC11" s="90">
        <f t="shared" si="10"/>
        <v>3</v>
      </c>
      <c r="BD11" s="90">
        <f t="shared" si="11"/>
        <v>2</v>
      </c>
      <c r="BE11" s="90">
        <f t="shared" si="12"/>
        <v>4</v>
      </c>
      <c r="BF11" s="46"/>
      <c r="BG11" s="47"/>
      <c r="BH11" s="47"/>
      <c r="BI11" s="47"/>
    </row>
    <row r="12" spans="1:61" s="2" customFormat="1" ht="18" customHeight="1">
      <c r="A12" s="54">
        <v>6</v>
      </c>
      <c r="B12" s="3"/>
      <c r="C12" s="119"/>
      <c r="D12" s="78">
        <f>'ENTRY LIST 3'!E217</f>
        <v>101</v>
      </c>
      <c r="E12" s="78" t="str">
        <f>'ENTRY LIST 3'!F217</f>
        <v>HEREDIA RODRIGUEZ</v>
      </c>
      <c r="F12" s="78" t="str">
        <f>'ENTRY LIST 3'!G217</f>
        <v>Nacho</v>
      </c>
      <c r="G12" s="78" t="str">
        <f>'ENTRY LIST 3'!H217</f>
        <v>CATALONIA</v>
      </c>
      <c r="H12" s="78">
        <f>'ENTRY LIST 3'!I217</f>
        <v>1994</v>
      </c>
      <c r="I12" s="78" t="str">
        <f>'ENTRY LIST 3'!J217</f>
        <v>034-08420</v>
      </c>
      <c r="J12" s="331" t="s">
        <v>1135</v>
      </c>
      <c r="K12" s="239">
        <v>2</v>
      </c>
      <c r="L12" s="239">
        <v>3</v>
      </c>
      <c r="M12" s="239">
        <v>0</v>
      </c>
      <c r="N12" s="239">
        <v>0</v>
      </c>
      <c r="O12" s="239">
        <v>0</v>
      </c>
      <c r="P12" s="239">
        <v>5</v>
      </c>
      <c r="Q12" s="239">
        <v>2</v>
      </c>
      <c r="R12" s="239">
        <v>5</v>
      </c>
      <c r="S12" s="239">
        <v>0</v>
      </c>
      <c r="T12" s="239">
        <v>5</v>
      </c>
      <c r="U12" s="239"/>
      <c r="V12" s="239"/>
      <c r="W12" s="239"/>
      <c r="X12" s="239"/>
      <c r="Y12" s="66">
        <f t="shared" si="0"/>
        <v>22</v>
      </c>
      <c r="Z12" s="239">
        <v>5</v>
      </c>
      <c r="AA12" s="239">
        <v>2</v>
      </c>
      <c r="AB12" s="239">
        <v>0</v>
      </c>
      <c r="AC12" s="239">
        <v>0</v>
      </c>
      <c r="AD12" s="239">
        <v>0</v>
      </c>
      <c r="AE12" s="239">
        <v>5</v>
      </c>
      <c r="AF12" s="239">
        <v>5</v>
      </c>
      <c r="AG12" s="239">
        <v>2</v>
      </c>
      <c r="AH12" s="239">
        <v>1</v>
      </c>
      <c r="AI12" s="239">
        <v>0</v>
      </c>
      <c r="AJ12" s="239"/>
      <c r="AK12" s="239"/>
      <c r="AL12" s="239"/>
      <c r="AM12" s="239"/>
      <c r="AN12" s="66">
        <f t="shared" si="1"/>
        <v>20</v>
      </c>
      <c r="AO12" s="66">
        <f t="shared" si="2"/>
        <v>42</v>
      </c>
      <c r="AP12" s="104">
        <v>0.2708333333333333</v>
      </c>
      <c r="AQ12" s="68">
        <v>0</v>
      </c>
      <c r="AR12" s="235">
        <v>0.3597222222222222</v>
      </c>
      <c r="AS12" s="235">
        <v>0.5475694444444444</v>
      </c>
      <c r="AT12" s="141">
        <f t="shared" si="3"/>
        <v>0.1878472</v>
      </c>
      <c r="AU12" s="153">
        <f t="shared" si="4"/>
        <v>0</v>
      </c>
      <c r="AV12" s="153">
        <f t="shared" si="5"/>
        <v>0</v>
      </c>
      <c r="AW12" s="153">
        <f t="shared" si="6"/>
        <v>0</v>
      </c>
      <c r="AX12" s="142">
        <f>IF((ROUND(AT12-AP12,7))&lt;0,0,IF(AU12&gt;=1,"DQ",IF(AV12&gt;=1,VLOOKUP(AV12,PENALTY!$A$2:$B$60,2),1)))</f>
        <v>0</v>
      </c>
      <c r="AY12" s="55">
        <v>0</v>
      </c>
      <c r="AZ12" s="84">
        <f t="shared" si="7"/>
        <v>42</v>
      </c>
      <c r="BA12" s="90">
        <f t="shared" si="8"/>
        <v>8</v>
      </c>
      <c r="BB12" s="90">
        <f t="shared" si="9"/>
        <v>1</v>
      </c>
      <c r="BC12" s="90">
        <f t="shared" si="10"/>
        <v>4</v>
      </c>
      <c r="BD12" s="90">
        <f t="shared" si="11"/>
        <v>1</v>
      </c>
      <c r="BE12" s="90">
        <f t="shared" si="12"/>
        <v>6</v>
      </c>
      <c r="BF12" s="46"/>
      <c r="BG12" s="47"/>
      <c r="BH12" s="47"/>
      <c r="BI12" s="47"/>
    </row>
    <row r="13" spans="1:61" s="2" customFormat="1" ht="18" customHeight="1">
      <c r="A13" s="54">
        <v>7</v>
      </c>
      <c r="B13" s="3"/>
      <c r="C13" s="119"/>
      <c r="D13" s="78">
        <f>'ENTRY LIST 3'!E222</f>
        <v>106</v>
      </c>
      <c r="E13" s="78" t="str">
        <f>'ENTRY LIST 3'!F222</f>
        <v>GRYC</v>
      </c>
      <c r="F13" s="78" t="str">
        <f>'ENTRY LIST 3'!G222</f>
        <v>Vaclav</v>
      </c>
      <c r="G13" s="78" t="str">
        <f>'ENTRY LIST 3'!H222</f>
        <v>CZECH</v>
      </c>
      <c r="H13" s="78">
        <f>'ENTRY LIST 3'!I222</f>
        <v>1994</v>
      </c>
      <c r="I13" s="78" t="str">
        <f>'ENTRY LIST 3'!J222</f>
        <v>420-08917</v>
      </c>
      <c r="J13" s="78" t="str">
        <f>'ENTRY LIST 3'!K222</f>
        <v>Monty/20"</v>
      </c>
      <c r="K13" s="239">
        <v>0</v>
      </c>
      <c r="L13" s="239">
        <v>2</v>
      </c>
      <c r="M13" s="239">
        <v>0</v>
      </c>
      <c r="N13" s="239">
        <v>0</v>
      </c>
      <c r="O13" s="239">
        <v>2</v>
      </c>
      <c r="P13" s="239">
        <v>5</v>
      </c>
      <c r="Q13" s="239">
        <v>2</v>
      </c>
      <c r="R13" s="239">
        <v>3</v>
      </c>
      <c r="S13" s="239">
        <v>1</v>
      </c>
      <c r="T13" s="239">
        <v>5</v>
      </c>
      <c r="U13" s="239"/>
      <c r="V13" s="239"/>
      <c r="W13" s="239"/>
      <c r="X13" s="239"/>
      <c r="Y13" s="66">
        <f t="shared" si="0"/>
        <v>20</v>
      </c>
      <c r="Z13" s="239">
        <v>0</v>
      </c>
      <c r="AA13" s="239">
        <v>5</v>
      </c>
      <c r="AB13" s="239">
        <v>5</v>
      </c>
      <c r="AC13" s="239">
        <v>0</v>
      </c>
      <c r="AD13" s="239">
        <v>0</v>
      </c>
      <c r="AE13" s="239">
        <v>5</v>
      </c>
      <c r="AF13" s="239">
        <v>2</v>
      </c>
      <c r="AG13" s="239">
        <v>1</v>
      </c>
      <c r="AH13" s="239">
        <v>0</v>
      </c>
      <c r="AI13" s="239">
        <v>5</v>
      </c>
      <c r="AJ13" s="239"/>
      <c r="AK13" s="239"/>
      <c r="AL13" s="239"/>
      <c r="AM13" s="239"/>
      <c r="AN13" s="66">
        <f t="shared" si="1"/>
        <v>23</v>
      </c>
      <c r="AO13" s="66">
        <f t="shared" si="2"/>
        <v>43</v>
      </c>
      <c r="AP13" s="104">
        <v>0.270833333333333</v>
      </c>
      <c r="AQ13" s="68">
        <v>0</v>
      </c>
      <c r="AR13" s="235">
        <v>0.35833333333333334</v>
      </c>
      <c r="AS13" s="235">
        <v>0.5503819444444444</v>
      </c>
      <c r="AT13" s="141">
        <f t="shared" si="3"/>
        <v>0.1920486</v>
      </c>
      <c r="AU13" s="153">
        <f t="shared" si="4"/>
        <v>0</v>
      </c>
      <c r="AV13" s="153">
        <f t="shared" si="5"/>
        <v>0</v>
      </c>
      <c r="AW13" s="153">
        <f t="shared" si="6"/>
        <v>0</v>
      </c>
      <c r="AX13" s="142">
        <f>IF((ROUND(AT13-AP13,7))&lt;0,0,IF(AU13&gt;=1,"DQ",IF(AV13&gt;=1,VLOOKUP(AV13,PENALTY!$A$2:$B$60,2),1)))</f>
        <v>0</v>
      </c>
      <c r="AY13" s="55">
        <v>0</v>
      </c>
      <c r="AZ13" s="84">
        <f t="shared" si="7"/>
        <v>43</v>
      </c>
      <c r="BA13" s="90">
        <f t="shared" si="8"/>
        <v>7</v>
      </c>
      <c r="BB13" s="90">
        <f t="shared" si="9"/>
        <v>2</v>
      </c>
      <c r="BC13" s="90">
        <f t="shared" si="10"/>
        <v>4</v>
      </c>
      <c r="BD13" s="90">
        <f t="shared" si="11"/>
        <v>1</v>
      </c>
      <c r="BE13" s="90">
        <f t="shared" si="12"/>
        <v>6</v>
      </c>
      <c r="BF13" s="46"/>
      <c r="BG13" s="47"/>
      <c r="BH13" s="47"/>
      <c r="BI13" s="47"/>
    </row>
    <row r="14" spans="1:61" s="2" customFormat="1" ht="18" customHeight="1">
      <c r="A14" s="54">
        <v>8</v>
      </c>
      <c r="B14" s="3"/>
      <c r="C14" s="119"/>
      <c r="D14" s="78">
        <f>'ENTRY LIST 3'!E232</f>
        <v>116</v>
      </c>
      <c r="E14" s="78" t="str">
        <f>'ENTRY LIST 3'!F232</f>
        <v>SUSPERREGUI UGARTE</v>
      </c>
      <c r="F14" s="78" t="str">
        <f>'ENTRY LIST 3'!G232</f>
        <v>Gorka</v>
      </c>
      <c r="G14" s="78" t="str">
        <f>'ENTRY LIST 3'!H232</f>
        <v>SPAIN</v>
      </c>
      <c r="H14" s="78">
        <f>'ENTRY LIST 3'!I232</f>
        <v>1995</v>
      </c>
      <c r="I14" s="78" t="str">
        <f>'ENTRY LIST 3'!J232</f>
        <v>034-42015</v>
      </c>
      <c r="J14" s="331" t="s">
        <v>1135</v>
      </c>
      <c r="K14" s="239">
        <v>5</v>
      </c>
      <c r="L14" s="239">
        <v>2</v>
      </c>
      <c r="M14" s="239">
        <v>1</v>
      </c>
      <c r="N14" s="239">
        <v>0</v>
      </c>
      <c r="O14" s="239">
        <v>0</v>
      </c>
      <c r="P14" s="239">
        <v>5</v>
      </c>
      <c r="Q14" s="239">
        <v>2</v>
      </c>
      <c r="R14" s="239">
        <v>2</v>
      </c>
      <c r="S14" s="239">
        <v>5</v>
      </c>
      <c r="T14" s="239">
        <v>5</v>
      </c>
      <c r="U14" s="239"/>
      <c r="V14" s="239"/>
      <c r="W14" s="239"/>
      <c r="X14" s="239"/>
      <c r="Y14" s="66">
        <f t="shared" si="0"/>
        <v>27</v>
      </c>
      <c r="Z14" s="239">
        <v>5</v>
      </c>
      <c r="AA14" s="239">
        <v>1</v>
      </c>
      <c r="AB14" s="239">
        <v>0</v>
      </c>
      <c r="AC14" s="239">
        <v>0</v>
      </c>
      <c r="AD14" s="239">
        <v>0</v>
      </c>
      <c r="AE14" s="239">
        <v>5</v>
      </c>
      <c r="AF14" s="239">
        <v>1</v>
      </c>
      <c r="AG14" s="239">
        <v>1</v>
      </c>
      <c r="AH14" s="239">
        <v>0</v>
      </c>
      <c r="AI14" s="239">
        <v>5</v>
      </c>
      <c r="AJ14" s="239"/>
      <c r="AK14" s="239"/>
      <c r="AL14" s="239"/>
      <c r="AM14" s="239"/>
      <c r="AN14" s="66">
        <f t="shared" si="1"/>
        <v>18</v>
      </c>
      <c r="AO14" s="66">
        <f t="shared" si="2"/>
        <v>45</v>
      </c>
      <c r="AP14" s="104">
        <v>0.270833333333333</v>
      </c>
      <c r="AQ14" s="68">
        <v>0</v>
      </c>
      <c r="AR14" s="235">
        <v>0.3597222222222222</v>
      </c>
      <c r="AS14" s="235">
        <v>0.5342824074074074</v>
      </c>
      <c r="AT14" s="141">
        <f t="shared" si="3"/>
        <v>0.1745602</v>
      </c>
      <c r="AU14" s="153">
        <f t="shared" si="4"/>
        <v>0</v>
      </c>
      <c r="AV14" s="153">
        <f t="shared" si="5"/>
        <v>0</v>
      </c>
      <c r="AW14" s="153">
        <f t="shared" si="6"/>
        <v>0</v>
      </c>
      <c r="AX14" s="142">
        <f>IF((ROUND(AT14-AP14,7))&lt;0,0,IF(AU14&gt;=1,"DQ",IF(AV14&gt;=1,VLOOKUP(AV14,PENALTY!$A$2:$B$60,2),1)))</f>
        <v>0</v>
      </c>
      <c r="AY14" s="55">
        <v>0</v>
      </c>
      <c r="AZ14" s="84">
        <f t="shared" si="7"/>
        <v>45</v>
      </c>
      <c r="BA14" s="90">
        <f t="shared" si="8"/>
        <v>6</v>
      </c>
      <c r="BB14" s="90">
        <f t="shared" si="9"/>
        <v>4</v>
      </c>
      <c r="BC14" s="90">
        <f t="shared" si="10"/>
        <v>3</v>
      </c>
      <c r="BD14" s="90">
        <f t="shared" si="11"/>
        <v>0</v>
      </c>
      <c r="BE14" s="90">
        <f t="shared" si="12"/>
        <v>7</v>
      </c>
      <c r="BF14" s="46"/>
      <c r="BG14" s="47"/>
      <c r="BH14" s="47"/>
      <c r="BI14" s="47"/>
    </row>
    <row r="15" spans="1:61" s="2" customFormat="1" ht="18" customHeight="1">
      <c r="A15" s="54">
        <v>9</v>
      </c>
      <c r="B15" s="3"/>
      <c r="C15" s="119"/>
      <c r="D15" s="78">
        <f>'ENTRY LIST 3'!E221</f>
        <v>105</v>
      </c>
      <c r="E15" s="78" t="str">
        <f>'ENTRY LIST 3'!F221</f>
        <v>ROCA OLIVE</v>
      </c>
      <c r="F15" s="78" t="str">
        <f>'ENTRY LIST 3'!G221</f>
        <v>Oriol</v>
      </c>
      <c r="G15" s="78" t="str">
        <f>'ENTRY LIST 3'!H221</f>
        <v>CATALONIA</v>
      </c>
      <c r="H15" s="78">
        <f>'ENTRY LIST 3'!I221</f>
        <v>1996</v>
      </c>
      <c r="I15" s="78" t="str">
        <f>'ENTRY LIST 3'!J221</f>
        <v>034-08487</v>
      </c>
      <c r="J15" s="331" t="s">
        <v>1135</v>
      </c>
      <c r="K15" s="239">
        <v>1</v>
      </c>
      <c r="L15" s="239">
        <v>3</v>
      </c>
      <c r="M15" s="239">
        <v>0</v>
      </c>
      <c r="N15" s="239">
        <v>0</v>
      </c>
      <c r="O15" s="239">
        <v>0</v>
      </c>
      <c r="P15" s="239">
        <v>5</v>
      </c>
      <c r="Q15" s="239">
        <v>3</v>
      </c>
      <c r="R15" s="239">
        <v>3</v>
      </c>
      <c r="S15" s="239">
        <v>0</v>
      </c>
      <c r="T15" s="239">
        <v>5</v>
      </c>
      <c r="U15" s="239"/>
      <c r="V15" s="239"/>
      <c r="W15" s="239"/>
      <c r="X15" s="239"/>
      <c r="Y15" s="66">
        <f t="shared" si="0"/>
        <v>20</v>
      </c>
      <c r="Z15" s="239">
        <v>0</v>
      </c>
      <c r="AA15" s="239">
        <v>5</v>
      </c>
      <c r="AB15" s="239">
        <v>0</v>
      </c>
      <c r="AC15" s="239">
        <v>1</v>
      </c>
      <c r="AD15" s="239">
        <v>0</v>
      </c>
      <c r="AE15" s="239">
        <v>5</v>
      </c>
      <c r="AF15" s="239">
        <v>5</v>
      </c>
      <c r="AG15" s="239">
        <v>5</v>
      </c>
      <c r="AH15" s="239">
        <v>1</v>
      </c>
      <c r="AI15" s="239">
        <v>5</v>
      </c>
      <c r="AJ15" s="239"/>
      <c r="AK15" s="239"/>
      <c r="AL15" s="239"/>
      <c r="AM15" s="239"/>
      <c r="AN15" s="66">
        <f t="shared" si="1"/>
        <v>27</v>
      </c>
      <c r="AO15" s="66">
        <f t="shared" si="2"/>
        <v>47</v>
      </c>
      <c r="AP15" s="104">
        <v>0.270833333333333</v>
      </c>
      <c r="AQ15" s="68">
        <v>0</v>
      </c>
      <c r="AR15" s="235">
        <v>0.3611111111111111</v>
      </c>
      <c r="AS15" s="235">
        <v>0.5411458333333333</v>
      </c>
      <c r="AT15" s="141">
        <f t="shared" si="3"/>
        <v>0.1800347</v>
      </c>
      <c r="AU15" s="153">
        <f t="shared" si="4"/>
        <v>0</v>
      </c>
      <c r="AV15" s="153">
        <f t="shared" si="5"/>
        <v>0</v>
      </c>
      <c r="AW15" s="153">
        <f t="shared" si="6"/>
        <v>0</v>
      </c>
      <c r="AX15" s="142">
        <f>IF((ROUND(AT15-AP15,7))&lt;0,0,IF(AU15&gt;=1,"DQ",IF(AV15&gt;=1,VLOOKUP(AV15,PENALTY!$A$2:$B$60,2),1)))</f>
        <v>0</v>
      </c>
      <c r="AY15" s="55">
        <v>0</v>
      </c>
      <c r="AZ15" s="84">
        <f t="shared" si="7"/>
        <v>47</v>
      </c>
      <c r="BA15" s="90">
        <f t="shared" si="8"/>
        <v>7</v>
      </c>
      <c r="BB15" s="90">
        <f t="shared" si="9"/>
        <v>3</v>
      </c>
      <c r="BC15" s="90">
        <f t="shared" si="10"/>
        <v>0</v>
      </c>
      <c r="BD15" s="90">
        <f t="shared" si="11"/>
        <v>3</v>
      </c>
      <c r="BE15" s="90">
        <f t="shared" si="12"/>
        <v>7</v>
      </c>
      <c r="BF15" s="46"/>
      <c r="BG15" s="47"/>
      <c r="BH15" s="47"/>
      <c r="BI15" s="47"/>
    </row>
    <row r="16" spans="1:61" s="2" customFormat="1" ht="18" customHeight="1">
      <c r="A16" s="54">
        <v>10</v>
      </c>
      <c r="B16" s="3"/>
      <c r="C16" s="119"/>
      <c r="D16" s="78">
        <f>'ENTRY LIST 3'!E224</f>
        <v>108</v>
      </c>
      <c r="E16" s="78" t="str">
        <f>'ENTRY LIST 3'!F224</f>
        <v>KRIZ</v>
      </c>
      <c r="F16" s="78" t="str">
        <f>'ENTRY LIST 3'!G224</f>
        <v>Tadeas</v>
      </c>
      <c r="G16" s="78" t="str">
        <f>'ENTRY LIST 3'!H224</f>
        <v>CZECH</v>
      </c>
      <c r="H16" s="78">
        <f>'ENTRY LIST 3'!I224</f>
        <v>1995</v>
      </c>
      <c r="I16" s="78" t="str">
        <f>'ENTRY LIST 3'!J224</f>
        <v>420-08949</v>
      </c>
      <c r="J16" s="331" t="s">
        <v>1135</v>
      </c>
      <c r="K16" s="239">
        <v>1</v>
      </c>
      <c r="L16" s="239">
        <v>5</v>
      </c>
      <c r="M16" s="239">
        <v>0</v>
      </c>
      <c r="N16" s="239">
        <v>1</v>
      </c>
      <c r="O16" s="239">
        <v>5</v>
      </c>
      <c r="P16" s="239">
        <v>5</v>
      </c>
      <c r="Q16" s="239">
        <v>3</v>
      </c>
      <c r="R16" s="239">
        <v>5</v>
      </c>
      <c r="S16" s="239">
        <v>0</v>
      </c>
      <c r="T16" s="239">
        <v>5</v>
      </c>
      <c r="U16" s="239"/>
      <c r="V16" s="239"/>
      <c r="W16" s="239"/>
      <c r="X16" s="239"/>
      <c r="Y16" s="66">
        <f t="shared" si="0"/>
        <v>30</v>
      </c>
      <c r="Z16" s="239">
        <v>3</v>
      </c>
      <c r="AA16" s="239">
        <v>2</v>
      </c>
      <c r="AB16" s="239">
        <v>0</v>
      </c>
      <c r="AC16" s="239">
        <v>5</v>
      </c>
      <c r="AD16" s="239">
        <v>1</v>
      </c>
      <c r="AE16" s="239">
        <v>5</v>
      </c>
      <c r="AF16" s="239">
        <v>2</v>
      </c>
      <c r="AG16" s="239">
        <v>3</v>
      </c>
      <c r="AH16" s="239">
        <v>1</v>
      </c>
      <c r="AI16" s="239">
        <v>5</v>
      </c>
      <c r="AJ16" s="239"/>
      <c r="AK16" s="239"/>
      <c r="AL16" s="239"/>
      <c r="AM16" s="239"/>
      <c r="AN16" s="66">
        <f t="shared" si="1"/>
        <v>27</v>
      </c>
      <c r="AO16" s="66">
        <f t="shared" si="2"/>
        <v>57</v>
      </c>
      <c r="AP16" s="104">
        <v>0.270833333333333</v>
      </c>
      <c r="AQ16" s="68">
        <v>0</v>
      </c>
      <c r="AR16" s="235">
        <v>0.35694444444444445</v>
      </c>
      <c r="AS16" s="235">
        <v>0.5292708333333334</v>
      </c>
      <c r="AT16" s="141">
        <f t="shared" si="3"/>
        <v>0.1723264</v>
      </c>
      <c r="AU16" s="153">
        <f t="shared" si="4"/>
        <v>0</v>
      </c>
      <c r="AV16" s="153">
        <f t="shared" si="5"/>
        <v>0</v>
      </c>
      <c r="AW16" s="153">
        <f t="shared" si="6"/>
        <v>0</v>
      </c>
      <c r="AX16" s="142">
        <f>IF((ROUND(AT16-AP16,7))&lt;0,0,IF(AU16&gt;=1,"DQ",IF(AV16&gt;=1,VLOOKUP(AV16,PENALTY!$A$2:$B$60,2),1)))</f>
        <v>0</v>
      </c>
      <c r="AY16" s="55">
        <v>0</v>
      </c>
      <c r="AZ16" s="84">
        <f t="shared" si="7"/>
        <v>57</v>
      </c>
      <c r="BA16" s="90">
        <f t="shared" si="8"/>
        <v>3</v>
      </c>
      <c r="BB16" s="90">
        <f t="shared" si="9"/>
        <v>4</v>
      </c>
      <c r="BC16" s="90">
        <f t="shared" si="10"/>
        <v>2</v>
      </c>
      <c r="BD16" s="90">
        <f t="shared" si="11"/>
        <v>3</v>
      </c>
      <c r="BE16" s="90">
        <f t="shared" si="12"/>
        <v>8</v>
      </c>
      <c r="BF16" s="46"/>
      <c r="BG16" s="47"/>
      <c r="BH16" s="47"/>
      <c r="BI16" s="47"/>
    </row>
    <row r="17" spans="1:61" s="2" customFormat="1" ht="18" customHeight="1">
      <c r="A17" s="54">
        <v>11</v>
      </c>
      <c r="B17" s="3"/>
      <c r="C17" s="119"/>
      <c r="D17" s="78">
        <f>'ENTRY LIST 3'!E218</f>
        <v>102</v>
      </c>
      <c r="E17" s="78" t="str">
        <f>'ENTRY LIST 3'!F218</f>
        <v>VIÑAS TAPIA</v>
      </c>
      <c r="F17" s="78" t="str">
        <f>'ENTRY LIST 3'!G218</f>
        <v>MARC</v>
      </c>
      <c r="G17" s="78" t="str">
        <f>'ENTRY LIST 3'!H218</f>
        <v>CATALONIA</v>
      </c>
      <c r="H17" s="78">
        <f>'ENTRY LIST 3'!I218</f>
        <v>1995</v>
      </c>
      <c r="I17" s="78" t="str">
        <f>'ENTRY LIST 3'!J218</f>
        <v>034-08404</v>
      </c>
      <c r="J17" s="331" t="s">
        <v>1135</v>
      </c>
      <c r="K17" s="239">
        <v>1</v>
      </c>
      <c r="L17" s="239">
        <v>2</v>
      </c>
      <c r="M17" s="239">
        <v>0</v>
      </c>
      <c r="N17" s="239">
        <v>1</v>
      </c>
      <c r="O17" s="239">
        <v>0</v>
      </c>
      <c r="P17" s="239">
        <v>5</v>
      </c>
      <c r="Q17" s="239">
        <v>5</v>
      </c>
      <c r="R17" s="239">
        <v>5</v>
      </c>
      <c r="S17" s="239">
        <v>1</v>
      </c>
      <c r="T17" s="239">
        <v>5</v>
      </c>
      <c r="U17" s="239"/>
      <c r="V17" s="239"/>
      <c r="W17" s="239"/>
      <c r="X17" s="239"/>
      <c r="Y17" s="66">
        <f t="shared" si="0"/>
        <v>25</v>
      </c>
      <c r="Z17" s="239">
        <v>1</v>
      </c>
      <c r="AA17" s="239">
        <v>3</v>
      </c>
      <c r="AB17" s="239">
        <v>5</v>
      </c>
      <c r="AC17" s="239">
        <v>5</v>
      </c>
      <c r="AD17" s="239">
        <v>5</v>
      </c>
      <c r="AE17" s="239">
        <v>5</v>
      </c>
      <c r="AF17" s="239">
        <v>5</v>
      </c>
      <c r="AG17" s="239">
        <v>3</v>
      </c>
      <c r="AH17" s="239">
        <v>0</v>
      </c>
      <c r="AI17" s="239">
        <v>5</v>
      </c>
      <c r="AJ17" s="239"/>
      <c r="AK17" s="239"/>
      <c r="AL17" s="239"/>
      <c r="AM17" s="239"/>
      <c r="AN17" s="66">
        <f t="shared" si="1"/>
        <v>37</v>
      </c>
      <c r="AO17" s="66">
        <f t="shared" si="2"/>
        <v>62</v>
      </c>
      <c r="AP17" s="104">
        <v>0.270833333333333</v>
      </c>
      <c r="AQ17" s="68">
        <v>0</v>
      </c>
      <c r="AR17" s="235">
        <v>0.3541666666666667</v>
      </c>
      <c r="AS17" s="235">
        <v>0.5515162037037037</v>
      </c>
      <c r="AT17" s="141">
        <f t="shared" si="3"/>
        <v>0.1973495</v>
      </c>
      <c r="AU17" s="153">
        <f t="shared" si="4"/>
        <v>0</v>
      </c>
      <c r="AV17" s="153">
        <f t="shared" si="5"/>
        <v>0</v>
      </c>
      <c r="AW17" s="153">
        <f t="shared" si="6"/>
        <v>0</v>
      </c>
      <c r="AX17" s="142">
        <f>IF((ROUND(AT17-AP17,7))&lt;0,0,IF(AU17&gt;=1,"DQ",IF(AV17&gt;=1,VLOOKUP(AV17,PENALTY!$A$2:$B$60,2),1)))</f>
        <v>0</v>
      </c>
      <c r="AY17" s="55">
        <v>0</v>
      </c>
      <c r="AZ17" s="84">
        <f t="shared" si="7"/>
        <v>62</v>
      </c>
      <c r="BA17" s="90">
        <f t="shared" si="8"/>
        <v>3</v>
      </c>
      <c r="BB17" s="90">
        <f t="shared" si="9"/>
        <v>4</v>
      </c>
      <c r="BC17" s="90">
        <f t="shared" si="10"/>
        <v>1</v>
      </c>
      <c r="BD17" s="90">
        <f t="shared" si="11"/>
        <v>2</v>
      </c>
      <c r="BE17" s="90">
        <f t="shared" si="12"/>
        <v>10</v>
      </c>
      <c r="BF17" s="46"/>
      <c r="BG17" s="47"/>
      <c r="BH17" s="47"/>
      <c r="BI17" s="47"/>
    </row>
    <row r="18" spans="1:61" s="2" customFormat="1" ht="18" customHeight="1">
      <c r="A18" s="54">
        <v>12</v>
      </c>
      <c r="B18" s="3"/>
      <c r="C18" s="119"/>
      <c r="D18" s="78">
        <f>'ENTRY LIST 3'!E235</f>
        <v>119</v>
      </c>
      <c r="E18" s="78" t="str">
        <f>'ENTRY LIST 3'!F235</f>
        <v>HULT</v>
      </c>
      <c r="F18" s="78" t="str">
        <f>'ENTRY LIST 3'!G235</f>
        <v>Tobias</v>
      </c>
      <c r="G18" s="78" t="str">
        <f>'ENTRY LIST 3'!H235</f>
        <v>SWEDEN</v>
      </c>
      <c r="H18" s="78">
        <f>'ENTRY LIST 3'!I235</f>
        <v>1996</v>
      </c>
      <c r="I18" s="78" t="str">
        <f>'ENTRY LIST 3'!J235</f>
        <v>046-12005</v>
      </c>
      <c r="J18" s="78" t="str">
        <f>'ENTRY LIST 3'!K235</f>
        <v>Monty/20"</v>
      </c>
      <c r="K18" s="239">
        <v>5</v>
      </c>
      <c r="L18" s="239">
        <v>3</v>
      </c>
      <c r="M18" s="239">
        <v>5</v>
      </c>
      <c r="N18" s="239">
        <v>5</v>
      </c>
      <c r="O18" s="239">
        <v>1</v>
      </c>
      <c r="P18" s="239">
        <v>5</v>
      </c>
      <c r="Q18" s="239">
        <v>2</v>
      </c>
      <c r="R18" s="239">
        <v>5</v>
      </c>
      <c r="S18" s="239">
        <v>0</v>
      </c>
      <c r="T18" s="239">
        <v>5</v>
      </c>
      <c r="U18" s="239"/>
      <c r="V18" s="239"/>
      <c r="W18" s="239"/>
      <c r="X18" s="239"/>
      <c r="Y18" s="66">
        <f t="shared" si="0"/>
        <v>36</v>
      </c>
      <c r="Z18" s="239">
        <v>1</v>
      </c>
      <c r="AA18" s="239">
        <v>3</v>
      </c>
      <c r="AB18" s="239">
        <v>1</v>
      </c>
      <c r="AC18" s="239">
        <v>2</v>
      </c>
      <c r="AD18" s="239">
        <v>1</v>
      </c>
      <c r="AE18" s="239">
        <v>5</v>
      </c>
      <c r="AF18" s="239">
        <v>5</v>
      </c>
      <c r="AG18" s="239">
        <v>5</v>
      </c>
      <c r="AH18" s="239">
        <v>2</v>
      </c>
      <c r="AI18" s="239">
        <v>5</v>
      </c>
      <c r="AJ18" s="239"/>
      <c r="AK18" s="239"/>
      <c r="AL18" s="239"/>
      <c r="AM18" s="239"/>
      <c r="AN18" s="66">
        <f t="shared" si="1"/>
        <v>30</v>
      </c>
      <c r="AO18" s="66">
        <f t="shared" si="2"/>
        <v>66</v>
      </c>
      <c r="AP18" s="104">
        <v>0.270833333333333</v>
      </c>
      <c r="AQ18" s="68">
        <v>0</v>
      </c>
      <c r="AR18" s="235">
        <v>0.35555555555555557</v>
      </c>
      <c r="AS18" s="235">
        <v>0.547337962962963</v>
      </c>
      <c r="AT18" s="141">
        <f t="shared" si="3"/>
        <v>0.1917824</v>
      </c>
      <c r="AU18" s="153">
        <f t="shared" si="4"/>
        <v>0</v>
      </c>
      <c r="AV18" s="153">
        <f t="shared" si="5"/>
        <v>0</v>
      </c>
      <c r="AW18" s="153">
        <f t="shared" si="6"/>
        <v>0</v>
      </c>
      <c r="AX18" s="142">
        <f>IF((ROUND(AT18-AP18,7))&lt;0,0,IF(AU18&gt;=1,"DQ",IF(AV18&gt;=1,VLOOKUP(AV18,PENALTY!$A$2:$B$60,2),1)))</f>
        <v>0</v>
      </c>
      <c r="AY18" s="55">
        <v>0</v>
      </c>
      <c r="AZ18" s="84">
        <f t="shared" si="7"/>
        <v>66</v>
      </c>
      <c r="BA18" s="90">
        <f t="shared" si="8"/>
        <v>1</v>
      </c>
      <c r="BB18" s="90">
        <f t="shared" si="9"/>
        <v>4</v>
      </c>
      <c r="BC18" s="90">
        <f t="shared" si="10"/>
        <v>3</v>
      </c>
      <c r="BD18" s="90">
        <f t="shared" si="11"/>
        <v>2</v>
      </c>
      <c r="BE18" s="90">
        <f t="shared" si="12"/>
        <v>10</v>
      </c>
      <c r="BF18" s="46"/>
      <c r="BG18" s="47"/>
      <c r="BH18" s="47"/>
      <c r="BI18" s="47"/>
    </row>
    <row r="19" spans="1:61" s="2" customFormat="1" ht="18" customHeight="1">
      <c r="A19" s="54">
        <v>13</v>
      </c>
      <c r="B19" s="3"/>
      <c r="C19" s="119"/>
      <c r="D19" s="78">
        <f>'ENTRY LIST 3'!E230</f>
        <v>114</v>
      </c>
      <c r="E19" s="78" t="str">
        <f>'ENTRY LIST 3'!F230</f>
        <v>FROSINI</v>
      </c>
      <c r="F19" s="78" t="str">
        <f>'ENTRY LIST 3'!G230</f>
        <v>Guido</v>
      </c>
      <c r="G19" s="78" t="str">
        <f>'ENTRY LIST 3'!H230</f>
        <v>ITALY</v>
      </c>
      <c r="H19" s="78">
        <f>'ENTRY LIST 3'!I230</f>
        <v>1996</v>
      </c>
      <c r="I19" s="78" t="str">
        <f>'ENTRY LIST 3'!J230</f>
        <v>039-00107</v>
      </c>
      <c r="J19" s="331" t="s">
        <v>1135</v>
      </c>
      <c r="K19" s="239">
        <v>5</v>
      </c>
      <c r="L19" s="239">
        <v>5</v>
      </c>
      <c r="M19" s="239">
        <v>2</v>
      </c>
      <c r="N19" s="239">
        <v>2</v>
      </c>
      <c r="O19" s="239">
        <v>1</v>
      </c>
      <c r="P19" s="239">
        <v>5</v>
      </c>
      <c r="Q19" s="239">
        <v>5</v>
      </c>
      <c r="R19" s="239">
        <v>5</v>
      </c>
      <c r="S19" s="239">
        <v>5</v>
      </c>
      <c r="T19" s="239">
        <v>5</v>
      </c>
      <c r="U19" s="239"/>
      <c r="V19" s="239"/>
      <c r="W19" s="239"/>
      <c r="X19" s="239"/>
      <c r="Y19" s="66">
        <f t="shared" si="0"/>
        <v>40</v>
      </c>
      <c r="Z19" s="239">
        <v>2</v>
      </c>
      <c r="AA19" s="239">
        <v>3</v>
      </c>
      <c r="AB19" s="239">
        <v>3</v>
      </c>
      <c r="AC19" s="239">
        <v>2</v>
      </c>
      <c r="AD19" s="239">
        <v>1</v>
      </c>
      <c r="AE19" s="239">
        <v>5</v>
      </c>
      <c r="AF19" s="239">
        <v>2</v>
      </c>
      <c r="AG19" s="239">
        <v>5</v>
      </c>
      <c r="AH19" s="239">
        <v>2</v>
      </c>
      <c r="AI19" s="239">
        <v>5</v>
      </c>
      <c r="AJ19" s="239"/>
      <c r="AK19" s="239"/>
      <c r="AL19" s="239"/>
      <c r="AM19" s="239"/>
      <c r="AN19" s="66">
        <f t="shared" si="1"/>
        <v>30</v>
      </c>
      <c r="AO19" s="66">
        <f t="shared" si="2"/>
        <v>70</v>
      </c>
      <c r="AP19" s="104">
        <v>0.270833333333333</v>
      </c>
      <c r="AQ19" s="68">
        <v>0</v>
      </c>
      <c r="AR19" s="235">
        <v>0.3625</v>
      </c>
      <c r="AS19" s="235">
        <v>0.5429166666666666</v>
      </c>
      <c r="AT19" s="141">
        <f t="shared" si="3"/>
        <v>0.1804167</v>
      </c>
      <c r="AU19" s="153">
        <f t="shared" si="4"/>
        <v>0</v>
      </c>
      <c r="AV19" s="153">
        <f t="shared" si="5"/>
        <v>0</v>
      </c>
      <c r="AW19" s="153">
        <f t="shared" si="6"/>
        <v>0</v>
      </c>
      <c r="AX19" s="142">
        <f>IF((ROUND(AT19-AP19,7))&lt;0,0,IF(AU19&gt;=1,"DQ",IF(AV19&gt;=1,VLOOKUP(AV19,PENALTY!$A$2:$B$60,2),1)))</f>
        <v>0</v>
      </c>
      <c r="AY19" s="55">
        <v>0</v>
      </c>
      <c r="AZ19" s="84">
        <f t="shared" si="7"/>
        <v>70</v>
      </c>
      <c r="BA19" s="90">
        <f t="shared" si="8"/>
        <v>0</v>
      </c>
      <c r="BB19" s="90">
        <f t="shared" si="9"/>
        <v>2</v>
      </c>
      <c r="BC19" s="90">
        <f t="shared" si="10"/>
        <v>6</v>
      </c>
      <c r="BD19" s="90">
        <f t="shared" si="11"/>
        <v>2</v>
      </c>
      <c r="BE19" s="90">
        <f t="shared" si="12"/>
        <v>10</v>
      </c>
      <c r="BF19" s="46"/>
      <c r="BG19" s="47"/>
      <c r="BH19" s="47"/>
      <c r="BI19" s="47"/>
    </row>
    <row r="20" spans="1:61" s="2" customFormat="1" ht="18" customHeight="1">
      <c r="A20" s="54">
        <v>14</v>
      </c>
      <c r="B20" s="3"/>
      <c r="C20" s="119"/>
      <c r="D20" s="78">
        <f>'ENTRY LIST 3'!E228</f>
        <v>112</v>
      </c>
      <c r="E20" s="78" t="str">
        <f>'ENTRY LIST 3'!F228</f>
        <v>SANTINI</v>
      </c>
      <c r="F20" s="78" t="str">
        <f>'ENTRY LIST 3'!G228</f>
        <v>Nicolò</v>
      </c>
      <c r="G20" s="78" t="str">
        <f>'ENTRY LIST 3'!H228</f>
        <v>ITALY</v>
      </c>
      <c r="H20" s="78">
        <f>'ENTRY LIST 3'!I228</f>
        <v>1996</v>
      </c>
      <c r="I20" s="78" t="str">
        <f>'ENTRY LIST 3'!J228</f>
        <v>039-00106</v>
      </c>
      <c r="J20" s="331" t="s">
        <v>1135</v>
      </c>
      <c r="K20" s="239">
        <v>5</v>
      </c>
      <c r="L20" s="239">
        <v>2</v>
      </c>
      <c r="M20" s="239">
        <v>5</v>
      </c>
      <c r="N20" s="239">
        <v>5</v>
      </c>
      <c r="O20" s="239">
        <v>1</v>
      </c>
      <c r="P20" s="239">
        <v>5</v>
      </c>
      <c r="Q20" s="239">
        <v>5</v>
      </c>
      <c r="R20" s="239">
        <v>5</v>
      </c>
      <c r="S20" s="239">
        <v>3</v>
      </c>
      <c r="T20" s="239">
        <v>5</v>
      </c>
      <c r="U20" s="239"/>
      <c r="V20" s="239"/>
      <c r="W20" s="239"/>
      <c r="X20" s="239"/>
      <c r="Y20" s="66">
        <f t="shared" si="0"/>
        <v>41</v>
      </c>
      <c r="Z20" s="239">
        <v>5</v>
      </c>
      <c r="AA20" s="239">
        <v>2</v>
      </c>
      <c r="AB20" s="239">
        <v>2</v>
      </c>
      <c r="AC20" s="239">
        <v>5</v>
      </c>
      <c r="AD20" s="239">
        <v>1</v>
      </c>
      <c r="AE20" s="239">
        <v>5</v>
      </c>
      <c r="AF20" s="239">
        <v>2</v>
      </c>
      <c r="AG20" s="239">
        <v>5</v>
      </c>
      <c r="AH20" s="239">
        <v>2</v>
      </c>
      <c r="AI20" s="239">
        <v>5</v>
      </c>
      <c r="AJ20" s="239"/>
      <c r="AK20" s="239"/>
      <c r="AL20" s="239"/>
      <c r="AM20" s="239"/>
      <c r="AN20" s="66">
        <f t="shared" si="1"/>
        <v>34</v>
      </c>
      <c r="AO20" s="66">
        <f t="shared" si="2"/>
        <v>75</v>
      </c>
      <c r="AP20" s="104">
        <v>0.270833333333333</v>
      </c>
      <c r="AQ20" s="68">
        <v>0</v>
      </c>
      <c r="AR20" s="235">
        <v>0.35833333333333334</v>
      </c>
      <c r="AS20" s="235">
        <v>0.5412962962962963</v>
      </c>
      <c r="AT20" s="141">
        <f t="shared" si="3"/>
        <v>0.182963</v>
      </c>
      <c r="AU20" s="153">
        <f t="shared" si="4"/>
        <v>0</v>
      </c>
      <c r="AV20" s="153">
        <f t="shared" si="5"/>
        <v>0</v>
      </c>
      <c r="AW20" s="153">
        <f t="shared" si="6"/>
        <v>0</v>
      </c>
      <c r="AX20" s="142">
        <f>IF((ROUND(AT20-AP20,7))&lt;0,0,IF(AU20&gt;=1,"DQ",IF(AV20&gt;=1,VLOOKUP(AV20,PENALTY!$A$2:$B$60,2),1)))</f>
        <v>0</v>
      </c>
      <c r="AY20" s="55">
        <v>0</v>
      </c>
      <c r="AZ20" s="84">
        <f t="shared" si="7"/>
        <v>75</v>
      </c>
      <c r="BA20" s="90">
        <f t="shared" si="8"/>
        <v>0</v>
      </c>
      <c r="BB20" s="90">
        <f t="shared" si="9"/>
        <v>2</v>
      </c>
      <c r="BC20" s="90">
        <f t="shared" si="10"/>
        <v>5</v>
      </c>
      <c r="BD20" s="90">
        <f t="shared" si="11"/>
        <v>1</v>
      </c>
      <c r="BE20" s="90">
        <f t="shared" si="12"/>
        <v>12</v>
      </c>
      <c r="BF20" s="46"/>
      <c r="BG20" s="47"/>
      <c r="BH20" s="47"/>
      <c r="BI20" s="47"/>
    </row>
    <row r="21" spans="1:61" s="2" customFormat="1" ht="18" customHeight="1">
      <c r="A21" s="54">
        <v>15</v>
      </c>
      <c r="B21" s="3"/>
      <c r="C21" s="119"/>
      <c r="D21" s="78">
        <f>'ENTRY LIST 3'!E226</f>
        <v>110</v>
      </c>
      <c r="E21" s="78" t="str">
        <f>'ENTRY LIST 3'!F226</f>
        <v>PARRA</v>
      </c>
      <c r="F21" s="78" t="str">
        <f>'ENTRY LIST 3'!G226</f>
        <v>Alexandre </v>
      </c>
      <c r="G21" s="78" t="str">
        <f>'ENTRY LIST 3'!H226</f>
        <v>FRANCE</v>
      </c>
      <c r="H21" s="78">
        <f>'ENTRY LIST 3'!I226</f>
        <v>1996</v>
      </c>
      <c r="I21" s="78" t="str">
        <f>'ENTRY LIST 3'!J226</f>
        <v>033-00013</v>
      </c>
      <c r="J21" s="78" t="str">
        <f>'ENTRY LIST 3'!K226</f>
        <v>Monty/20"</v>
      </c>
      <c r="K21" s="239">
        <v>5</v>
      </c>
      <c r="L21" s="239">
        <v>5</v>
      </c>
      <c r="M21" s="239">
        <v>5</v>
      </c>
      <c r="N21" s="239">
        <v>5</v>
      </c>
      <c r="O21" s="239">
        <v>5</v>
      </c>
      <c r="P21" s="239">
        <v>5</v>
      </c>
      <c r="Q21" s="239">
        <v>5</v>
      </c>
      <c r="R21" s="239">
        <v>5</v>
      </c>
      <c r="S21" s="239">
        <v>1</v>
      </c>
      <c r="T21" s="239">
        <v>5</v>
      </c>
      <c r="U21" s="239"/>
      <c r="V21" s="239"/>
      <c r="W21" s="239"/>
      <c r="X21" s="239"/>
      <c r="Y21" s="66">
        <f t="shared" si="0"/>
        <v>46</v>
      </c>
      <c r="Z21" s="239">
        <v>5</v>
      </c>
      <c r="AA21" s="239">
        <v>5</v>
      </c>
      <c r="AB21" s="239">
        <v>5</v>
      </c>
      <c r="AC21" s="239">
        <v>0</v>
      </c>
      <c r="AD21" s="239">
        <v>5</v>
      </c>
      <c r="AE21" s="239">
        <v>5</v>
      </c>
      <c r="AF21" s="239">
        <v>5</v>
      </c>
      <c r="AG21" s="239">
        <v>5</v>
      </c>
      <c r="AH21" s="239">
        <v>1</v>
      </c>
      <c r="AI21" s="239">
        <v>5</v>
      </c>
      <c r="AJ21" s="239"/>
      <c r="AK21" s="239"/>
      <c r="AL21" s="239"/>
      <c r="AM21" s="239"/>
      <c r="AN21" s="66">
        <f t="shared" si="1"/>
        <v>41</v>
      </c>
      <c r="AO21" s="66">
        <f t="shared" si="2"/>
        <v>87</v>
      </c>
      <c r="AP21" s="104">
        <v>0.270833333333333</v>
      </c>
      <c r="AQ21" s="68">
        <v>0</v>
      </c>
      <c r="AR21" s="235">
        <v>0.3638888888888889</v>
      </c>
      <c r="AS21" s="235">
        <v>0.5608449074074074</v>
      </c>
      <c r="AT21" s="141">
        <f t="shared" si="3"/>
        <v>0.196956</v>
      </c>
      <c r="AU21" s="153">
        <f t="shared" si="4"/>
        <v>0</v>
      </c>
      <c r="AV21" s="153">
        <f t="shared" si="5"/>
        <v>0</v>
      </c>
      <c r="AW21" s="153">
        <f t="shared" si="6"/>
        <v>0</v>
      </c>
      <c r="AX21" s="142">
        <f>IF((ROUND(AT21-AP21,7))&lt;0,0,IF(AU21&gt;=1,"DQ",IF(AV21&gt;=1,VLOOKUP(AV21,PENALTY!$A$2:$B$60,2),1)))</f>
        <v>0</v>
      </c>
      <c r="AY21" s="55">
        <v>0</v>
      </c>
      <c r="AZ21" s="84">
        <f t="shared" si="7"/>
        <v>87</v>
      </c>
      <c r="BA21" s="90">
        <f t="shared" si="8"/>
        <v>1</v>
      </c>
      <c r="BB21" s="90">
        <f t="shared" si="9"/>
        <v>2</v>
      </c>
      <c r="BC21" s="90">
        <f t="shared" si="10"/>
        <v>0</v>
      </c>
      <c r="BD21" s="90">
        <f t="shared" si="11"/>
        <v>0</v>
      </c>
      <c r="BE21" s="90">
        <f t="shared" si="12"/>
        <v>17</v>
      </c>
      <c r="BF21" s="46"/>
      <c r="BG21" s="47"/>
      <c r="BH21" s="47"/>
      <c r="BI21" s="47"/>
    </row>
    <row r="22" spans="1:61" s="2" customFormat="1" ht="18" customHeight="1">
      <c r="A22" s="54">
        <v>16</v>
      </c>
      <c r="B22" s="3"/>
      <c r="C22" s="119"/>
      <c r="D22" s="78">
        <f>'ENTRY LIST 3'!E227</f>
        <v>111</v>
      </c>
      <c r="E22" s="78" t="str">
        <f>'ENTRY LIST 3'!F227</f>
        <v>PARRA</v>
      </c>
      <c r="F22" s="78" t="str">
        <f>'ENTRY LIST 3'!G227</f>
        <v>Florian</v>
      </c>
      <c r="G22" s="78" t="str">
        <f>'ENTRY LIST 3'!H227</f>
        <v>FRANCE</v>
      </c>
      <c r="H22" s="78">
        <f>'ENTRY LIST 3'!I227</f>
        <v>1996</v>
      </c>
      <c r="I22" s="78" t="str">
        <f>'ENTRY LIST 3'!J227</f>
        <v>033-00014</v>
      </c>
      <c r="J22" s="331" t="s">
        <v>1135</v>
      </c>
      <c r="K22" s="239">
        <v>5</v>
      </c>
      <c r="L22" s="239">
        <v>5</v>
      </c>
      <c r="M22" s="239">
        <v>5</v>
      </c>
      <c r="N22" s="239">
        <v>5</v>
      </c>
      <c r="O22" s="239">
        <v>5</v>
      </c>
      <c r="P22" s="239">
        <v>5</v>
      </c>
      <c r="Q22" s="239">
        <v>5</v>
      </c>
      <c r="R22" s="239">
        <v>5</v>
      </c>
      <c r="S22" s="239">
        <v>5</v>
      </c>
      <c r="T22" s="239">
        <v>5</v>
      </c>
      <c r="U22" s="239"/>
      <c r="V22" s="239"/>
      <c r="W22" s="239"/>
      <c r="X22" s="239"/>
      <c r="Y22" s="66">
        <f t="shared" si="0"/>
        <v>50</v>
      </c>
      <c r="Z22" s="239">
        <v>5</v>
      </c>
      <c r="AA22" s="239">
        <v>5</v>
      </c>
      <c r="AB22" s="239">
        <v>5</v>
      </c>
      <c r="AC22" s="239">
        <v>5</v>
      </c>
      <c r="AD22" s="239">
        <v>5</v>
      </c>
      <c r="AE22" s="239">
        <v>5</v>
      </c>
      <c r="AF22" s="239">
        <v>5</v>
      </c>
      <c r="AG22" s="239">
        <v>5</v>
      </c>
      <c r="AH22" s="239">
        <v>5</v>
      </c>
      <c r="AI22" s="239">
        <v>5</v>
      </c>
      <c r="AJ22" s="239"/>
      <c r="AK22" s="239"/>
      <c r="AL22" s="239"/>
      <c r="AM22" s="239"/>
      <c r="AN22" s="66">
        <f t="shared" si="1"/>
        <v>50</v>
      </c>
      <c r="AO22" s="66">
        <f t="shared" si="2"/>
        <v>100</v>
      </c>
      <c r="AP22" s="104">
        <v>0.270833333333333</v>
      </c>
      <c r="AQ22" s="68">
        <v>0</v>
      </c>
      <c r="AR22" s="235">
        <v>0.3638888888888889</v>
      </c>
      <c r="AS22" s="235">
        <v>0.551400462962963</v>
      </c>
      <c r="AT22" s="141">
        <f t="shared" si="3"/>
        <v>0.1875116</v>
      </c>
      <c r="AU22" s="153">
        <f t="shared" si="4"/>
        <v>0</v>
      </c>
      <c r="AV22" s="153">
        <f t="shared" si="5"/>
        <v>0</v>
      </c>
      <c r="AW22" s="153">
        <f t="shared" si="6"/>
        <v>0</v>
      </c>
      <c r="AX22" s="142">
        <f>IF((ROUND(AT22-AP22,7))&lt;0,0,IF(AU22&gt;=1,"DQ",IF(AV22&gt;=1,VLOOKUP(AV22,PENALTY!$A$2:$B$60,2),1)))</f>
        <v>0</v>
      </c>
      <c r="AY22" s="55">
        <v>0</v>
      </c>
      <c r="AZ22" s="84">
        <f t="shared" si="7"/>
        <v>100</v>
      </c>
      <c r="BA22" s="90">
        <f t="shared" si="8"/>
        <v>0</v>
      </c>
      <c r="BB22" s="90">
        <f t="shared" si="9"/>
        <v>0</v>
      </c>
      <c r="BC22" s="90">
        <f t="shared" si="10"/>
        <v>0</v>
      </c>
      <c r="BD22" s="90">
        <f t="shared" si="11"/>
        <v>0</v>
      </c>
      <c r="BE22" s="90">
        <f t="shared" si="12"/>
        <v>20</v>
      </c>
      <c r="BF22" s="46"/>
      <c r="BG22" s="47"/>
      <c r="BH22" s="47"/>
      <c r="BI22" s="47"/>
    </row>
    <row r="23" spans="1:61" s="2" customFormat="1" ht="18" customHeight="1">
      <c r="A23" s="54">
        <v>17</v>
      </c>
      <c r="B23" s="3"/>
      <c r="C23" s="119"/>
      <c r="D23" s="78">
        <f>'ENTRY LIST 3'!E219</f>
        <v>103</v>
      </c>
      <c r="E23" s="78" t="str">
        <f>'ENTRY LIST 3'!F219</f>
        <v>SAZATORNIL RIBA</v>
      </c>
      <c r="F23" s="78" t="str">
        <f>'ENTRY LIST 3'!G219</f>
        <v>Carlos</v>
      </c>
      <c r="G23" s="78" t="str">
        <f>'ENTRY LIST 3'!H219</f>
        <v>CATALONIA</v>
      </c>
      <c r="H23" s="78">
        <f>'ENTRY LIST 3'!I219</f>
        <v>1996</v>
      </c>
      <c r="I23" s="78" t="str">
        <f>'ENTRY LIST 3'!J219</f>
        <v>034-08500</v>
      </c>
      <c r="J23" s="331" t="s">
        <v>1135</v>
      </c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66">
        <f t="shared" si="0"/>
        <v>0</v>
      </c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66">
        <f t="shared" si="1"/>
        <v>0</v>
      </c>
      <c r="AO23" s="66">
        <f t="shared" si="2"/>
        <v>0</v>
      </c>
      <c r="AP23" s="104">
        <v>0.270833333333333</v>
      </c>
      <c r="AQ23" s="68">
        <v>0</v>
      </c>
      <c r="AR23" s="235">
        <v>0</v>
      </c>
      <c r="AS23" s="235">
        <v>0</v>
      </c>
      <c r="AT23" s="141">
        <f t="shared" si="3"/>
        <v>0</v>
      </c>
      <c r="AU23" s="153">
        <f t="shared" si="4"/>
        <v>0</v>
      </c>
      <c r="AV23" s="153">
        <f t="shared" si="5"/>
        <v>0</v>
      </c>
      <c r="AW23" s="153">
        <f t="shared" si="6"/>
        <v>0</v>
      </c>
      <c r="AX23" s="142">
        <f>IF((ROUND(AT23-AP23,7))&lt;0,0,IF(AU23&gt;=1,"DQ",IF(AV23&gt;=1,VLOOKUP(AV23,PENALTY!$A$2:$B$60,2),1)))</f>
        <v>0</v>
      </c>
      <c r="AY23" s="55">
        <v>0</v>
      </c>
      <c r="AZ23" s="84" t="s">
        <v>1141</v>
      </c>
      <c r="BA23" s="90">
        <f t="shared" si="8"/>
        <v>0</v>
      </c>
      <c r="BB23" s="90">
        <f t="shared" si="9"/>
        <v>0</v>
      </c>
      <c r="BC23" s="90">
        <f t="shared" si="10"/>
        <v>0</v>
      </c>
      <c r="BD23" s="90">
        <f t="shared" si="11"/>
        <v>0</v>
      </c>
      <c r="BE23" s="90">
        <f t="shared" si="12"/>
        <v>0</v>
      </c>
      <c r="BF23" s="46"/>
      <c r="BG23" s="47"/>
      <c r="BH23" s="47"/>
      <c r="BI23" s="47"/>
    </row>
    <row r="24" spans="1:61" s="2" customFormat="1" ht="18" customHeight="1">
      <c r="A24" s="54">
        <v>18</v>
      </c>
      <c r="B24" s="3"/>
      <c r="C24" s="119"/>
      <c r="D24" s="78">
        <f>'ENTRY LIST 3'!E225</f>
        <v>109</v>
      </c>
      <c r="E24" s="78" t="str">
        <f>'ENTRY LIST 3'!F225</f>
        <v>CAU</v>
      </c>
      <c r="F24" s="78" t="str">
        <f>'ENTRY LIST 3'!G225</f>
        <v>Kevin</v>
      </c>
      <c r="G24" s="78" t="str">
        <f>'ENTRY LIST 3'!H225</f>
        <v>FRANCE</v>
      </c>
      <c r="H24" s="78">
        <f>'ENTRY LIST 3'!I225</f>
        <v>1995</v>
      </c>
      <c r="I24" s="78" t="str">
        <f>'ENTRY LIST 3'!J225</f>
        <v>033-00011</v>
      </c>
      <c r="J24" s="78" t="str">
        <f>'ENTRY LIST 3'!K225</f>
        <v>Monty/20"</v>
      </c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66">
        <f t="shared" si="0"/>
        <v>0</v>
      </c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66">
        <f t="shared" si="1"/>
        <v>0</v>
      </c>
      <c r="AO24" s="66">
        <f t="shared" si="2"/>
        <v>0</v>
      </c>
      <c r="AP24" s="104">
        <v>0.270833333333333</v>
      </c>
      <c r="AQ24" s="68">
        <v>0</v>
      </c>
      <c r="AR24" s="235">
        <v>0</v>
      </c>
      <c r="AS24" s="235">
        <v>0</v>
      </c>
      <c r="AT24" s="141">
        <f t="shared" si="3"/>
        <v>0</v>
      </c>
      <c r="AU24" s="153">
        <f t="shared" si="4"/>
        <v>0</v>
      </c>
      <c r="AV24" s="153">
        <f t="shared" si="5"/>
        <v>0</v>
      </c>
      <c r="AW24" s="153">
        <f t="shared" si="6"/>
        <v>0</v>
      </c>
      <c r="AX24" s="142">
        <f>IF((ROUND(AT24-AP24,7))&lt;0,0,IF(AU24&gt;=1,"DQ",IF(AV24&gt;=1,VLOOKUP(AV24,PENALTY!$A$2:$B$60,2),1)))</f>
        <v>0</v>
      </c>
      <c r="AY24" s="55">
        <v>0</v>
      </c>
      <c r="AZ24" s="84" t="s">
        <v>1141</v>
      </c>
      <c r="BA24" s="90">
        <f t="shared" si="8"/>
        <v>0</v>
      </c>
      <c r="BB24" s="90">
        <f t="shared" si="9"/>
        <v>0</v>
      </c>
      <c r="BC24" s="90">
        <f t="shared" si="10"/>
        <v>0</v>
      </c>
      <c r="BD24" s="90">
        <f t="shared" si="11"/>
        <v>0</v>
      </c>
      <c r="BE24" s="90">
        <f t="shared" si="12"/>
        <v>0</v>
      </c>
      <c r="BF24" s="46"/>
      <c r="BG24" s="47"/>
      <c r="BH24" s="47"/>
      <c r="BI24" s="47"/>
    </row>
    <row r="25" spans="1:61" s="2" customFormat="1" ht="18" customHeight="1">
      <c r="A25" s="54">
        <v>19</v>
      </c>
      <c r="B25" s="3"/>
      <c r="C25" s="119"/>
      <c r="D25" s="78">
        <f>'ENTRY LIST 3'!E233</f>
        <v>117</v>
      </c>
      <c r="E25" s="78" t="str">
        <f>'ENTRY LIST 3'!F233</f>
        <v>GARCIA MARTINEZ </v>
      </c>
      <c r="F25" s="78" t="str">
        <f>'ENTRY LIST 3'!G233</f>
        <v>Sergio</v>
      </c>
      <c r="G25" s="78" t="str">
        <f>'ENTRY LIST 3'!H233</f>
        <v>SPAIN</v>
      </c>
      <c r="H25" s="78">
        <f>'ENTRY LIST 3'!I233</f>
        <v>1996</v>
      </c>
      <c r="I25" s="78" t="str">
        <f>'ENTRY LIST 3'!J233</f>
        <v>034-12009</v>
      </c>
      <c r="J25" s="331" t="s">
        <v>1135</v>
      </c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66">
        <f t="shared" si="0"/>
        <v>0</v>
      </c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66">
        <f t="shared" si="1"/>
        <v>0</v>
      </c>
      <c r="AO25" s="66">
        <f t="shared" si="2"/>
        <v>0</v>
      </c>
      <c r="AP25" s="104">
        <v>0.270833333333333</v>
      </c>
      <c r="AQ25" s="68">
        <v>0</v>
      </c>
      <c r="AR25" s="235">
        <v>0</v>
      </c>
      <c r="AS25" s="235">
        <v>0</v>
      </c>
      <c r="AT25" s="141">
        <f t="shared" si="3"/>
        <v>0</v>
      </c>
      <c r="AU25" s="153">
        <f t="shared" si="4"/>
        <v>0</v>
      </c>
      <c r="AV25" s="153">
        <f t="shared" si="5"/>
        <v>0</v>
      </c>
      <c r="AW25" s="153">
        <f t="shared" si="6"/>
        <v>0</v>
      </c>
      <c r="AX25" s="142">
        <f>IF((ROUND(AT25-AP25,7))&lt;0,0,IF(AU25&gt;=1,"DQ",IF(AV25&gt;=1,VLOOKUP(AV25,PENALTY!$A$2:$B$60,2),1)))</f>
        <v>0</v>
      </c>
      <c r="AY25" s="55">
        <v>0</v>
      </c>
      <c r="AZ25" s="84" t="s">
        <v>1141</v>
      </c>
      <c r="BA25" s="90">
        <f t="shared" si="8"/>
        <v>0</v>
      </c>
      <c r="BB25" s="90">
        <f t="shared" si="9"/>
        <v>0</v>
      </c>
      <c r="BC25" s="90">
        <f t="shared" si="10"/>
        <v>0</v>
      </c>
      <c r="BD25" s="90">
        <f t="shared" si="11"/>
        <v>0</v>
      </c>
      <c r="BE25" s="90">
        <f t="shared" si="12"/>
        <v>0</v>
      </c>
      <c r="BF25" s="46"/>
      <c r="BG25" s="47"/>
      <c r="BH25" s="47"/>
      <c r="BI25" s="47"/>
    </row>
    <row r="26" spans="1:61" s="2" customFormat="1" ht="18" customHeight="1">
      <c r="A26" s="54">
        <v>20</v>
      </c>
      <c r="B26" s="3"/>
      <c r="C26" s="119"/>
      <c r="D26" s="78">
        <f>'ENTRY LIST 3'!E234</f>
        <v>118</v>
      </c>
      <c r="E26" s="78" t="str">
        <f>'ENTRY LIST 3'!F234</f>
        <v>ASINS JUAN</v>
      </c>
      <c r="F26" s="78" t="str">
        <f>'ENTRY LIST 3'!G234</f>
        <v>Cristian</v>
      </c>
      <c r="G26" s="78" t="str">
        <f>'ENTRY LIST 3'!H234</f>
        <v>SPAIN</v>
      </c>
      <c r="H26" s="78">
        <f>'ENTRY LIST 3'!I234</f>
        <v>1996</v>
      </c>
      <c r="I26" s="78" t="str">
        <f>'ENTRY LIST 3'!J234</f>
        <v>034-46012</v>
      </c>
      <c r="J26" s="331" t="s">
        <v>1135</v>
      </c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66">
        <f t="shared" si="0"/>
        <v>0</v>
      </c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66">
        <f t="shared" si="1"/>
        <v>0</v>
      </c>
      <c r="AO26" s="66">
        <f t="shared" si="2"/>
        <v>0</v>
      </c>
      <c r="AP26" s="104">
        <v>0.270833333333333</v>
      </c>
      <c r="AQ26" s="68">
        <v>0</v>
      </c>
      <c r="AR26" s="235">
        <v>0</v>
      </c>
      <c r="AS26" s="235">
        <v>0</v>
      </c>
      <c r="AT26" s="141">
        <f t="shared" si="3"/>
        <v>0</v>
      </c>
      <c r="AU26" s="153">
        <f t="shared" si="4"/>
        <v>0</v>
      </c>
      <c r="AV26" s="153">
        <f t="shared" si="5"/>
        <v>0</v>
      </c>
      <c r="AW26" s="153">
        <f t="shared" si="6"/>
        <v>0</v>
      </c>
      <c r="AX26" s="142">
        <f>IF((ROUND(AT26-AP26,7))&lt;0,0,IF(AU26&gt;=1,"DQ",IF(AV26&gt;=1,VLOOKUP(AV26,PENALTY!$A$2:$B$60,2),1)))</f>
        <v>0</v>
      </c>
      <c r="AY26" s="55">
        <v>0</v>
      </c>
      <c r="AZ26" s="84" t="s">
        <v>1141</v>
      </c>
      <c r="BA26" s="90">
        <f t="shared" si="8"/>
        <v>0</v>
      </c>
      <c r="BB26" s="90">
        <f t="shared" si="9"/>
        <v>0</v>
      </c>
      <c r="BC26" s="90">
        <f t="shared" si="10"/>
        <v>0</v>
      </c>
      <c r="BD26" s="90">
        <f t="shared" si="11"/>
        <v>0</v>
      </c>
      <c r="BE26" s="90">
        <f t="shared" si="12"/>
        <v>0</v>
      </c>
      <c r="BF26" s="46"/>
      <c r="BG26" s="47"/>
      <c r="BH26" s="47"/>
      <c r="BI26" s="47"/>
    </row>
  </sheetData>
  <sheetProtection/>
  <printOptions horizontalCentered="1"/>
  <pageMargins left="0" right="0" top="0.65" bottom="0" header="0.5118110236220472" footer="0.5118110236220472"/>
  <pageSetup fitToHeight="1" fitToWidth="1" horizontalDpi="600" verticalDpi="600" orientation="landscape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BI46"/>
  <sheetViews>
    <sheetView zoomScale="90" zoomScaleNormal="90" zoomScalePageLayoutView="0" workbookViewId="0" topLeftCell="A1">
      <pane xSplit="6" topLeftCell="H1" activePane="topRight" state="frozen"/>
      <selection pane="topLeft" activeCell="B10" sqref="B10"/>
      <selection pane="topRight" activeCell="D7" sqref="D7:BE46"/>
    </sheetView>
  </sheetViews>
  <sheetFormatPr defaultColWidth="9.00390625" defaultRowHeight="13.5"/>
  <cols>
    <col min="1" max="1" width="4.50390625" style="0" customWidth="1"/>
    <col min="2" max="2" width="1.625" style="0" customWidth="1"/>
    <col min="3" max="3" width="3.625" style="59" customWidth="1"/>
    <col min="4" max="4" width="4.375" style="0" customWidth="1"/>
    <col min="5" max="5" width="22.875" style="0" customWidth="1"/>
    <col min="6" max="6" width="13.625" style="0" customWidth="1"/>
    <col min="7" max="7" width="12.50390625" style="0" customWidth="1"/>
    <col min="8" max="8" width="7.625" style="0" customWidth="1"/>
    <col min="9" max="9" width="11.625" style="0" customWidth="1"/>
    <col min="10" max="10" width="15.375" style="0" customWidth="1"/>
    <col min="11" max="11" width="3.50390625" style="59" customWidth="1"/>
    <col min="12" max="12" width="3.625" style="59" customWidth="1"/>
    <col min="13" max="13" width="3.50390625" style="59" customWidth="1"/>
    <col min="14" max="15" width="3.625" style="59" customWidth="1"/>
    <col min="16" max="16" width="4.00390625" style="59" customWidth="1"/>
    <col min="17" max="17" width="3.625" style="59" customWidth="1"/>
    <col min="18" max="18" width="3.875" style="59" customWidth="1"/>
    <col min="19" max="20" width="3.75390625" style="59" customWidth="1"/>
    <col min="21" max="23" width="3.75390625" style="59" hidden="1" customWidth="1"/>
    <col min="24" max="24" width="3.625" style="59" hidden="1" customWidth="1"/>
    <col min="25" max="25" width="4.625" style="0" customWidth="1"/>
    <col min="26" max="26" width="3.875" style="59" customWidth="1"/>
    <col min="27" max="28" width="3.625" style="59" customWidth="1"/>
    <col min="29" max="29" width="3.75390625" style="59" customWidth="1"/>
    <col min="30" max="32" width="3.625" style="59" customWidth="1"/>
    <col min="33" max="33" width="3.75390625" style="59" customWidth="1"/>
    <col min="34" max="35" width="3.625" style="59" customWidth="1"/>
    <col min="36" max="39" width="3.625" style="59" hidden="1" customWidth="1"/>
    <col min="40" max="41" width="4.625" style="0" customWidth="1"/>
    <col min="42" max="42" width="14.625" style="60" bestFit="1" customWidth="1"/>
    <col min="43" max="43" width="9.00390625" style="58" customWidth="1"/>
    <col min="44" max="44" width="10.125" style="127" bestFit="1" customWidth="1"/>
    <col min="45" max="45" width="10.125" style="58" bestFit="1" customWidth="1"/>
    <col min="46" max="46" width="10.125" style="16" customWidth="1"/>
    <col min="47" max="48" width="4.125" style="16" customWidth="1"/>
    <col min="49" max="49" width="4.00390625" style="16" customWidth="1"/>
    <col min="50" max="50" width="4.125" style="0" customWidth="1"/>
    <col min="51" max="51" width="4.125" style="59" customWidth="1"/>
    <col min="53" max="53" width="3.625" style="0" customWidth="1"/>
    <col min="54" max="54" width="3.875" style="0" customWidth="1"/>
    <col min="55" max="56" width="3.625" style="0" customWidth="1"/>
    <col min="57" max="57" width="3.75390625" style="0" customWidth="1"/>
    <col min="58" max="58" width="2.50390625" style="0" customWidth="1"/>
  </cols>
  <sheetData>
    <row r="1" spans="1:13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</row>
    <row r="2" spans="1:14" s="168" customFormat="1" ht="13.5" customHeight="1">
      <c r="A2" s="163"/>
      <c r="B2" s="255"/>
      <c r="C2" s="164" t="s">
        <v>485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spans="3:51" s="3" customFormat="1" ht="12">
      <c r="C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P3" s="70"/>
      <c r="AQ3" s="126"/>
      <c r="AR3" s="126"/>
      <c r="AS3" s="126"/>
      <c r="AT3" s="36"/>
      <c r="AU3" s="36"/>
      <c r="AV3" s="36"/>
      <c r="AW3" s="36"/>
      <c r="AY3" s="70"/>
    </row>
    <row r="4" spans="3:54" s="2" customFormat="1" ht="13.5">
      <c r="C4" s="226" t="s">
        <v>241</v>
      </c>
      <c r="D4" s="227"/>
      <c r="E4" s="228"/>
      <c r="F4" s="48"/>
      <c r="G4" s="19"/>
      <c r="H4" s="17"/>
      <c r="I4" s="19"/>
      <c r="J4" s="17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P4" s="60"/>
      <c r="AQ4" s="127"/>
      <c r="AR4" s="127"/>
      <c r="AS4" s="127"/>
      <c r="AT4" s="17"/>
      <c r="AU4" s="17"/>
      <c r="AV4" s="17"/>
      <c r="AW4" s="17"/>
      <c r="AX4" s="20"/>
      <c r="AY4" s="131"/>
      <c r="AZ4" s="20"/>
      <c r="BA4" s="20"/>
      <c r="BB4" s="20"/>
    </row>
    <row r="5" spans="1:57" s="3" customFormat="1" ht="12">
      <c r="A5" s="122"/>
      <c r="C5" s="124"/>
      <c r="D5" s="4" t="s">
        <v>49</v>
      </c>
      <c r="E5" s="38"/>
      <c r="F5" s="33"/>
      <c r="G5" s="31"/>
      <c r="H5" s="37"/>
      <c r="I5" s="31"/>
      <c r="J5" s="37"/>
      <c r="K5" s="71" t="s">
        <v>50</v>
      </c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4" t="s">
        <v>219</v>
      </c>
      <c r="Z5" s="74" t="s">
        <v>51</v>
      </c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4" t="s">
        <v>220</v>
      </c>
      <c r="AO5" s="8" t="s">
        <v>221</v>
      </c>
      <c r="AP5" s="71" t="s">
        <v>222</v>
      </c>
      <c r="AQ5" s="128"/>
      <c r="AR5" s="128"/>
      <c r="AS5" s="128"/>
      <c r="AT5" s="15"/>
      <c r="AU5" s="80"/>
      <c r="AV5" s="81" t="s">
        <v>113</v>
      </c>
      <c r="AW5" s="82"/>
      <c r="AX5" s="6" t="s">
        <v>223</v>
      </c>
      <c r="AY5" s="132"/>
      <c r="AZ5" s="4" t="s">
        <v>224</v>
      </c>
      <c r="BA5" s="85"/>
      <c r="BB5" s="86"/>
      <c r="BC5" s="87"/>
      <c r="BD5" s="86"/>
      <c r="BE5" s="87"/>
    </row>
    <row r="6" spans="1:57" s="3" customFormat="1" ht="12">
      <c r="A6" s="123" t="s">
        <v>225</v>
      </c>
      <c r="C6" s="125" t="s">
        <v>43</v>
      </c>
      <c r="D6" s="5" t="s">
        <v>52</v>
      </c>
      <c r="E6" s="39" t="s">
        <v>44</v>
      </c>
      <c r="F6" s="34" t="s">
        <v>45</v>
      </c>
      <c r="G6" s="32" t="s">
        <v>46</v>
      </c>
      <c r="H6" s="32" t="s">
        <v>226</v>
      </c>
      <c r="I6" s="32" t="s">
        <v>47</v>
      </c>
      <c r="J6" s="32" t="s">
        <v>227</v>
      </c>
      <c r="K6" s="73">
        <v>1</v>
      </c>
      <c r="L6" s="73">
        <v>2</v>
      </c>
      <c r="M6" s="73">
        <v>3</v>
      </c>
      <c r="N6" s="73">
        <v>4</v>
      </c>
      <c r="O6" s="73">
        <v>5</v>
      </c>
      <c r="P6" s="73">
        <v>6</v>
      </c>
      <c r="Q6" s="73">
        <v>7</v>
      </c>
      <c r="R6" s="73">
        <v>8</v>
      </c>
      <c r="S6" s="73">
        <v>9</v>
      </c>
      <c r="T6" s="73">
        <v>10</v>
      </c>
      <c r="U6" s="73">
        <v>11</v>
      </c>
      <c r="V6" s="73">
        <v>12</v>
      </c>
      <c r="W6" s="73">
        <v>13</v>
      </c>
      <c r="X6" s="73">
        <v>14</v>
      </c>
      <c r="Y6" s="10" t="s">
        <v>228</v>
      </c>
      <c r="Z6" s="73">
        <v>1</v>
      </c>
      <c r="AA6" s="73">
        <v>2</v>
      </c>
      <c r="AB6" s="73">
        <v>3</v>
      </c>
      <c r="AC6" s="72">
        <v>4</v>
      </c>
      <c r="AD6" s="73">
        <v>5</v>
      </c>
      <c r="AE6" s="73">
        <v>6</v>
      </c>
      <c r="AF6" s="73">
        <v>7</v>
      </c>
      <c r="AG6" s="73">
        <v>8</v>
      </c>
      <c r="AH6" s="73">
        <v>9</v>
      </c>
      <c r="AI6" s="73">
        <v>10</v>
      </c>
      <c r="AJ6" s="73">
        <v>11</v>
      </c>
      <c r="AK6" s="73">
        <v>12</v>
      </c>
      <c r="AL6" s="73">
        <v>13</v>
      </c>
      <c r="AM6" s="73">
        <v>14</v>
      </c>
      <c r="AN6" s="10" t="s">
        <v>228</v>
      </c>
      <c r="AO6" s="10" t="s">
        <v>229</v>
      </c>
      <c r="AP6" s="129" t="s">
        <v>230</v>
      </c>
      <c r="AQ6" s="130" t="s">
        <v>231</v>
      </c>
      <c r="AR6" s="73" t="s">
        <v>53</v>
      </c>
      <c r="AS6" s="73" t="s">
        <v>232</v>
      </c>
      <c r="AT6" s="11" t="s">
        <v>233</v>
      </c>
      <c r="AU6" s="83" t="s">
        <v>234</v>
      </c>
      <c r="AV6" s="83" t="s">
        <v>235</v>
      </c>
      <c r="AW6" s="83" t="s">
        <v>236</v>
      </c>
      <c r="AX6" s="240" t="s">
        <v>237</v>
      </c>
      <c r="AY6" s="139" t="s">
        <v>238</v>
      </c>
      <c r="AZ6" s="5" t="s">
        <v>239</v>
      </c>
      <c r="BA6" s="88" t="s">
        <v>240</v>
      </c>
      <c r="BB6" s="89">
        <v>1</v>
      </c>
      <c r="BC6" s="88">
        <v>2</v>
      </c>
      <c r="BD6" s="89">
        <v>3</v>
      </c>
      <c r="BE6" s="88">
        <v>5</v>
      </c>
    </row>
    <row r="7" spans="1:61" s="20" customFormat="1" ht="18" customHeight="1">
      <c r="A7" s="54">
        <v>1</v>
      </c>
      <c r="B7" s="13"/>
      <c r="C7" s="119"/>
      <c r="D7" s="78">
        <f>'ENTRY LIST 3'!E321</f>
        <v>53</v>
      </c>
      <c r="E7" s="78" t="str">
        <f>'ENTRY LIST 3'!F321</f>
        <v>TIBAU ROURA</v>
      </c>
      <c r="F7" s="78" t="str">
        <f>'ENTRY LIST 3'!G321</f>
        <v>Rafael</v>
      </c>
      <c r="G7" s="78" t="str">
        <f>'ENTRY LIST 3'!H321</f>
        <v>CATALONIA</v>
      </c>
      <c r="H7" s="78">
        <f>'ENTRY LIST 3'!I321</f>
        <v>1992</v>
      </c>
      <c r="I7" s="78" t="str">
        <f>'ENTRY LIST 3'!J321</f>
        <v>034-08483</v>
      </c>
      <c r="J7" s="78" t="str">
        <f>'ENTRY LIST 3'!K321</f>
        <v>Monty/26"</v>
      </c>
      <c r="K7" s="239">
        <v>0</v>
      </c>
      <c r="L7" s="239">
        <v>0</v>
      </c>
      <c r="M7" s="239">
        <v>0</v>
      </c>
      <c r="N7" s="239">
        <v>0</v>
      </c>
      <c r="O7" s="239">
        <v>0</v>
      </c>
      <c r="P7" s="239">
        <v>0</v>
      </c>
      <c r="Q7" s="239">
        <v>1</v>
      </c>
      <c r="R7" s="239">
        <v>0</v>
      </c>
      <c r="S7" s="239">
        <v>0</v>
      </c>
      <c r="T7" s="239">
        <v>0</v>
      </c>
      <c r="U7" s="282"/>
      <c r="V7" s="282"/>
      <c r="W7" s="282"/>
      <c r="X7" s="282"/>
      <c r="Y7" s="66">
        <f aca="true" t="shared" si="0" ref="Y7:Y46">SUM(K7:X7)</f>
        <v>1</v>
      </c>
      <c r="Z7" s="239">
        <v>0</v>
      </c>
      <c r="AA7" s="239">
        <v>0</v>
      </c>
      <c r="AB7" s="239">
        <v>0</v>
      </c>
      <c r="AC7" s="239">
        <v>0</v>
      </c>
      <c r="AD7" s="239">
        <v>0</v>
      </c>
      <c r="AE7" s="239">
        <v>0</v>
      </c>
      <c r="AF7" s="239">
        <v>0</v>
      </c>
      <c r="AG7" s="239">
        <v>0</v>
      </c>
      <c r="AH7" s="239">
        <v>0</v>
      </c>
      <c r="AI7" s="239">
        <v>0</v>
      </c>
      <c r="AJ7" s="282"/>
      <c r="AK7" s="282"/>
      <c r="AL7" s="282"/>
      <c r="AM7" s="282"/>
      <c r="AN7" s="66">
        <f aca="true" t="shared" si="1" ref="AN7:AN46">SUM(Z7:AM7)</f>
        <v>0</v>
      </c>
      <c r="AO7" s="66">
        <f aca="true" t="shared" si="2" ref="AO7:AO46">AN7+Y7</f>
        <v>1</v>
      </c>
      <c r="AP7" s="67">
        <v>0.270833333333333</v>
      </c>
      <c r="AQ7" s="68">
        <v>0</v>
      </c>
      <c r="AR7" s="235">
        <v>0.3763888888888889</v>
      </c>
      <c r="AS7" s="235">
        <v>0.5722916666666666</v>
      </c>
      <c r="AT7" s="141">
        <f aca="true" t="shared" si="3" ref="AT7:AT46">ROUND(AS7-AR7-AQ7,7)</f>
        <v>0.1959028</v>
      </c>
      <c r="AU7" s="153">
        <f aca="true" t="shared" si="4" ref="AU7:AU46">IF((AT7-AP7)&lt;0,0,HOUR(AT7-AP7))</f>
        <v>0</v>
      </c>
      <c r="AV7" s="153">
        <f aca="true" t="shared" si="5" ref="AV7:AV46">IF((AT7-AP7)&lt;0,0,MINUTE(AT7-AP7))</f>
        <v>0</v>
      </c>
      <c r="AW7" s="153">
        <f aca="true" t="shared" si="6" ref="AW7:AW46">IF((AT7-AP7)&lt;0,0,SECOND(AT7-AP7))</f>
        <v>0</v>
      </c>
      <c r="AX7" s="142">
        <f>IF((ROUND(AT7-AP7,7))&lt;0,0,IF(AU7&gt;=1,"DQ",IF(AV7&gt;=1,VLOOKUP(AV7,PENALTY!$A$2:$B$60,2),1)))</f>
        <v>0</v>
      </c>
      <c r="AY7" s="55">
        <v>0</v>
      </c>
      <c r="AZ7" s="84">
        <f aca="true" t="shared" si="7" ref="AZ7:AZ37">AO7+AX7+AY7</f>
        <v>1</v>
      </c>
      <c r="BA7" s="116">
        <f aca="true" t="shared" si="8" ref="BA7:BA46">COUNTIF(K7:X7,"0")+COUNTIF(Z7:AM7,"0")</f>
        <v>19</v>
      </c>
      <c r="BB7" s="116">
        <f aca="true" t="shared" si="9" ref="BB7:BB46">COUNTIF(K7:X7,"1")+COUNTIF(Z7:AM7,"1")</f>
        <v>1</v>
      </c>
      <c r="BC7" s="116">
        <f aca="true" t="shared" si="10" ref="BC7:BC46">COUNTIF(K7:X7,"2")+COUNTIF(Z7:AM7,"2")</f>
        <v>0</v>
      </c>
      <c r="BD7" s="116">
        <f aca="true" t="shared" si="11" ref="BD7:BD46">COUNTIF(K7:X7,"3")+COUNTIF(Z7:AM7,"3")</f>
        <v>0</v>
      </c>
      <c r="BE7" s="116">
        <f aca="true" t="shared" si="12" ref="BE7:BE46">COUNTIF(K7:X7,"5")+COUNTIF(Z7:AM7,"5")</f>
        <v>0</v>
      </c>
      <c r="BF7" s="120"/>
      <c r="BG7" s="57"/>
      <c r="BH7" s="57"/>
      <c r="BI7" s="57"/>
    </row>
    <row r="8" spans="1:61" s="2" customFormat="1" ht="18" customHeight="1">
      <c r="A8" s="54">
        <v>2</v>
      </c>
      <c r="B8" s="3"/>
      <c r="C8" s="119"/>
      <c r="D8" s="78">
        <f>'ENTRY LIST 3'!E322</f>
        <v>54</v>
      </c>
      <c r="E8" s="78" t="str">
        <f>'ENTRY LIST 3'!F322</f>
        <v>FIGUERAS VINAS</v>
      </c>
      <c r="F8" s="78" t="str">
        <f>'ENTRY LIST 3'!G322</f>
        <v>Juan </v>
      </c>
      <c r="G8" s="78" t="str">
        <f>'ENTRY LIST 3'!H322</f>
        <v>CATALONIA</v>
      </c>
      <c r="H8" s="78">
        <f>'ENTRY LIST 3'!I322</f>
        <v>1991</v>
      </c>
      <c r="I8" s="78" t="str">
        <f>'ENTRY LIST 3'!J322</f>
        <v>034-08501</v>
      </c>
      <c r="J8" s="78" t="str">
        <f>'ENTRY LIST 3'!K322</f>
        <v>Monty/26"</v>
      </c>
      <c r="K8" s="239">
        <v>0</v>
      </c>
      <c r="L8" s="239">
        <v>0</v>
      </c>
      <c r="M8" s="239">
        <v>0</v>
      </c>
      <c r="N8" s="239">
        <v>0</v>
      </c>
      <c r="O8" s="239">
        <v>0</v>
      </c>
      <c r="P8" s="239">
        <v>5</v>
      </c>
      <c r="Q8" s="239">
        <v>0</v>
      </c>
      <c r="R8" s="239">
        <v>1</v>
      </c>
      <c r="S8" s="239">
        <v>0</v>
      </c>
      <c r="T8" s="239">
        <v>0</v>
      </c>
      <c r="U8" s="282"/>
      <c r="V8" s="282"/>
      <c r="W8" s="282"/>
      <c r="X8" s="282"/>
      <c r="Y8" s="66">
        <f t="shared" si="0"/>
        <v>6</v>
      </c>
      <c r="Z8" s="239">
        <v>0</v>
      </c>
      <c r="AA8" s="239">
        <v>1</v>
      </c>
      <c r="AB8" s="239">
        <v>0</v>
      </c>
      <c r="AC8" s="239">
        <v>0</v>
      </c>
      <c r="AD8" s="239">
        <v>0</v>
      </c>
      <c r="AE8" s="239">
        <v>0</v>
      </c>
      <c r="AF8" s="239">
        <v>0</v>
      </c>
      <c r="AG8" s="239">
        <v>0</v>
      </c>
      <c r="AH8" s="239">
        <v>0</v>
      </c>
      <c r="AI8" s="239">
        <v>5</v>
      </c>
      <c r="AJ8" s="282"/>
      <c r="AK8" s="282"/>
      <c r="AL8" s="282"/>
      <c r="AM8" s="282"/>
      <c r="AN8" s="66">
        <f t="shared" si="1"/>
        <v>6</v>
      </c>
      <c r="AO8" s="66">
        <f t="shared" si="2"/>
        <v>12</v>
      </c>
      <c r="AP8" s="67">
        <v>0.270833333333333</v>
      </c>
      <c r="AQ8" s="68">
        <v>0</v>
      </c>
      <c r="AR8" s="235">
        <v>0.3666666666666667</v>
      </c>
      <c r="AS8" s="235">
        <v>0.5535185185185185</v>
      </c>
      <c r="AT8" s="141">
        <f t="shared" si="3"/>
        <v>0.1868519</v>
      </c>
      <c r="AU8" s="153">
        <f t="shared" si="4"/>
        <v>0</v>
      </c>
      <c r="AV8" s="153">
        <f t="shared" si="5"/>
        <v>0</v>
      </c>
      <c r="AW8" s="153">
        <f t="shared" si="6"/>
        <v>0</v>
      </c>
      <c r="AX8" s="142">
        <f>IF((ROUND(AT8-AP8,7))&lt;0,0,IF(AU8&gt;=1,"DQ",IF(AV8&gt;=1,VLOOKUP(AV8,PENALTY!$A$2:$B$60,2),1)))</f>
        <v>0</v>
      </c>
      <c r="AY8" s="55">
        <v>0</v>
      </c>
      <c r="AZ8" s="84">
        <f t="shared" si="7"/>
        <v>12</v>
      </c>
      <c r="BA8" s="116">
        <f t="shared" si="8"/>
        <v>16</v>
      </c>
      <c r="BB8" s="116">
        <f t="shared" si="9"/>
        <v>2</v>
      </c>
      <c r="BC8" s="116">
        <f t="shared" si="10"/>
        <v>0</v>
      </c>
      <c r="BD8" s="116">
        <f t="shared" si="11"/>
        <v>0</v>
      </c>
      <c r="BE8" s="116">
        <f t="shared" si="12"/>
        <v>2</v>
      </c>
      <c r="BF8" s="46"/>
      <c r="BG8" s="47"/>
      <c r="BH8" s="47"/>
      <c r="BI8" s="47"/>
    </row>
    <row r="9" spans="1:61" s="2" customFormat="1" ht="18" customHeight="1">
      <c r="A9" s="54">
        <v>3</v>
      </c>
      <c r="B9" s="3"/>
      <c r="C9" s="119"/>
      <c r="D9" s="78">
        <f>'ENTRY LIST 3'!E323</f>
        <v>55</v>
      </c>
      <c r="E9" s="78" t="str">
        <f>'ENTRY LIST 3'!F323</f>
        <v>GRANOLLERS RELATS</v>
      </c>
      <c r="F9" s="78" t="str">
        <f>'ENTRY LIST 3'!G323</f>
        <v>Ferran </v>
      </c>
      <c r="G9" s="78" t="str">
        <f>'ENTRY LIST 3'!H323</f>
        <v>CATALONIA</v>
      </c>
      <c r="H9" s="78">
        <f>'ENTRY LIST 3'!I323</f>
        <v>1992</v>
      </c>
      <c r="I9" s="78" t="str">
        <f>'ENTRY LIST 3'!J323</f>
        <v>034-08366</v>
      </c>
      <c r="J9" s="78" t="str">
        <f>'ENTRY LIST 3'!K323</f>
        <v>Monty/20"</v>
      </c>
      <c r="K9" s="239">
        <v>0</v>
      </c>
      <c r="L9" s="239">
        <v>0</v>
      </c>
      <c r="M9" s="239">
        <v>5</v>
      </c>
      <c r="N9" s="239">
        <v>0</v>
      </c>
      <c r="O9" s="239">
        <v>0</v>
      </c>
      <c r="P9" s="239">
        <v>3</v>
      </c>
      <c r="Q9" s="239">
        <v>3</v>
      </c>
      <c r="R9" s="239">
        <v>0</v>
      </c>
      <c r="S9" s="239">
        <v>0</v>
      </c>
      <c r="T9" s="239">
        <v>0</v>
      </c>
      <c r="U9" s="282"/>
      <c r="V9" s="282"/>
      <c r="W9" s="282"/>
      <c r="X9" s="282"/>
      <c r="Y9" s="66">
        <f t="shared" si="0"/>
        <v>11</v>
      </c>
      <c r="Z9" s="239">
        <v>0</v>
      </c>
      <c r="AA9" s="239">
        <v>0</v>
      </c>
      <c r="AB9" s="239">
        <v>0</v>
      </c>
      <c r="AC9" s="239">
        <v>0</v>
      </c>
      <c r="AD9" s="239">
        <v>0</v>
      </c>
      <c r="AE9" s="239">
        <v>3</v>
      </c>
      <c r="AF9" s="239">
        <v>0</v>
      </c>
      <c r="AG9" s="239">
        <v>1</v>
      </c>
      <c r="AH9" s="239">
        <v>0</v>
      </c>
      <c r="AI9" s="239">
        <v>0</v>
      </c>
      <c r="AJ9" s="282"/>
      <c r="AK9" s="282"/>
      <c r="AL9" s="282"/>
      <c r="AM9" s="282"/>
      <c r="AN9" s="66">
        <f t="shared" si="1"/>
        <v>4</v>
      </c>
      <c r="AO9" s="66">
        <f t="shared" si="2"/>
        <v>15</v>
      </c>
      <c r="AP9" s="67">
        <v>0.270833333333333</v>
      </c>
      <c r="AQ9" s="68">
        <v>0</v>
      </c>
      <c r="AR9" s="235">
        <v>0.37916666666666665</v>
      </c>
      <c r="AS9" s="235">
        <v>0.5835879629629629</v>
      </c>
      <c r="AT9" s="141">
        <f t="shared" si="3"/>
        <v>0.2044213</v>
      </c>
      <c r="AU9" s="153">
        <f t="shared" si="4"/>
        <v>0</v>
      </c>
      <c r="AV9" s="153">
        <f t="shared" si="5"/>
        <v>0</v>
      </c>
      <c r="AW9" s="153">
        <f t="shared" si="6"/>
        <v>0</v>
      </c>
      <c r="AX9" s="142">
        <f>IF((ROUND(AT9-AP9,7))&lt;0,0,IF(AU9&gt;=1,"DQ",IF(AV9&gt;=1,VLOOKUP(AV9,PENALTY!$A$2:$B$60,2),1)))</f>
        <v>0</v>
      </c>
      <c r="AY9" s="55">
        <v>0</v>
      </c>
      <c r="AZ9" s="84">
        <f t="shared" si="7"/>
        <v>15</v>
      </c>
      <c r="BA9" s="116">
        <f t="shared" si="8"/>
        <v>15</v>
      </c>
      <c r="BB9" s="116">
        <f t="shared" si="9"/>
        <v>1</v>
      </c>
      <c r="BC9" s="116">
        <f t="shared" si="10"/>
        <v>0</v>
      </c>
      <c r="BD9" s="116">
        <f t="shared" si="11"/>
        <v>3</v>
      </c>
      <c r="BE9" s="116">
        <f t="shared" si="12"/>
        <v>1</v>
      </c>
      <c r="BF9" s="46"/>
      <c r="BG9" s="47"/>
      <c r="BH9" s="47"/>
      <c r="BI9" s="47"/>
    </row>
    <row r="10" spans="1:61" s="2" customFormat="1" ht="18" customHeight="1">
      <c r="A10" s="54">
        <v>4</v>
      </c>
      <c r="B10" s="3"/>
      <c r="C10" s="119"/>
      <c r="D10" s="78">
        <f>'ENTRY LIST 3'!E341</f>
        <v>73</v>
      </c>
      <c r="E10" s="78" t="str">
        <f>'ENTRY LIST 3'!F341</f>
        <v>REMY</v>
      </c>
      <c r="F10" s="78" t="str">
        <f>'ENTRY LIST 3'!G341</f>
        <v>Morgan</v>
      </c>
      <c r="G10" s="78" t="str">
        <f>'ENTRY LIST 3'!H341</f>
        <v>FRANCE</v>
      </c>
      <c r="H10" s="78">
        <f>'ENTRY LIST 3'!I341</f>
        <v>1985</v>
      </c>
      <c r="I10" s="78" t="str">
        <f>'ENTRY LIST 3'!J341</f>
        <v>033-00006</v>
      </c>
      <c r="J10" s="331" t="s">
        <v>1135</v>
      </c>
      <c r="K10" s="239">
        <v>0</v>
      </c>
      <c r="L10" s="239">
        <v>0</v>
      </c>
      <c r="M10" s="239">
        <v>0</v>
      </c>
      <c r="N10" s="239">
        <v>0</v>
      </c>
      <c r="O10" s="239">
        <v>0</v>
      </c>
      <c r="P10" s="239">
        <v>3</v>
      </c>
      <c r="Q10" s="239">
        <v>1</v>
      </c>
      <c r="R10" s="239">
        <v>0</v>
      </c>
      <c r="S10" s="239">
        <v>0</v>
      </c>
      <c r="T10" s="239">
        <v>5</v>
      </c>
      <c r="U10" s="282"/>
      <c r="V10" s="282"/>
      <c r="W10" s="282"/>
      <c r="X10" s="282"/>
      <c r="Y10" s="66">
        <f t="shared" si="0"/>
        <v>9</v>
      </c>
      <c r="Z10" s="239">
        <v>0</v>
      </c>
      <c r="AA10" s="239">
        <v>0</v>
      </c>
      <c r="AB10" s="239">
        <v>0</v>
      </c>
      <c r="AC10" s="239">
        <v>0</v>
      </c>
      <c r="AD10" s="239">
        <v>0</v>
      </c>
      <c r="AE10" s="239">
        <v>1</v>
      </c>
      <c r="AF10" s="239">
        <v>1</v>
      </c>
      <c r="AG10" s="239">
        <v>0</v>
      </c>
      <c r="AH10" s="239">
        <v>0</v>
      </c>
      <c r="AI10" s="239">
        <v>5</v>
      </c>
      <c r="AJ10" s="282"/>
      <c r="AK10" s="282"/>
      <c r="AL10" s="282"/>
      <c r="AM10" s="282"/>
      <c r="AN10" s="66">
        <f t="shared" si="1"/>
        <v>7</v>
      </c>
      <c r="AO10" s="66">
        <f t="shared" si="2"/>
        <v>16</v>
      </c>
      <c r="AP10" s="67">
        <v>0.270833333333333</v>
      </c>
      <c r="AQ10" s="68">
        <v>0</v>
      </c>
      <c r="AR10" s="235">
        <v>0.3680555555555556</v>
      </c>
      <c r="AS10" s="235">
        <v>0.5614351851851852</v>
      </c>
      <c r="AT10" s="141">
        <f t="shared" si="3"/>
        <v>0.1933796</v>
      </c>
      <c r="AU10" s="153">
        <f t="shared" si="4"/>
        <v>0</v>
      </c>
      <c r="AV10" s="153">
        <f t="shared" si="5"/>
        <v>0</v>
      </c>
      <c r="AW10" s="153">
        <f t="shared" si="6"/>
        <v>0</v>
      </c>
      <c r="AX10" s="142">
        <f>IF((ROUND(AT10-AP10,7))&lt;0,0,IF(AU10&gt;=1,"DQ",IF(AV10&gt;=1,VLOOKUP(AV10,PENALTY!$A$2:$B$60,2),1)))</f>
        <v>0</v>
      </c>
      <c r="AY10" s="55">
        <v>0</v>
      </c>
      <c r="AZ10" s="84">
        <f t="shared" si="7"/>
        <v>16</v>
      </c>
      <c r="BA10" s="116">
        <f t="shared" si="8"/>
        <v>14</v>
      </c>
      <c r="BB10" s="116">
        <f t="shared" si="9"/>
        <v>3</v>
      </c>
      <c r="BC10" s="116">
        <f t="shared" si="10"/>
        <v>0</v>
      </c>
      <c r="BD10" s="116">
        <f t="shared" si="11"/>
        <v>1</v>
      </c>
      <c r="BE10" s="116">
        <f t="shared" si="12"/>
        <v>2</v>
      </c>
      <c r="BF10" s="46"/>
      <c r="BG10" s="47"/>
      <c r="BH10" s="47"/>
      <c r="BI10" s="47"/>
    </row>
    <row r="11" spans="1:61" s="2" customFormat="1" ht="18" customHeight="1">
      <c r="A11" s="54">
        <v>5</v>
      </c>
      <c r="B11" s="3"/>
      <c r="C11" s="119"/>
      <c r="D11" s="78">
        <f>'ENTRY LIST 3'!E350</f>
        <v>82</v>
      </c>
      <c r="E11" s="78" t="str">
        <f>'ENTRY LIST 3'!F350</f>
        <v>GARCIA FURIO</v>
      </c>
      <c r="F11" s="78" t="str">
        <f>'ENTRY LIST 3'!G350</f>
        <v>Juan Pedro</v>
      </c>
      <c r="G11" s="78" t="str">
        <f>'ENTRY LIST 3'!H350</f>
        <v>SPAIN</v>
      </c>
      <c r="H11" s="78">
        <f>'ENTRY LIST 3'!I350</f>
        <v>1979</v>
      </c>
      <c r="I11" s="78" t="str">
        <f>'ENTRY LIST 3'!J350</f>
        <v>034-30002</v>
      </c>
      <c r="J11" s="331" t="s">
        <v>1135</v>
      </c>
      <c r="K11" s="239">
        <v>0</v>
      </c>
      <c r="L11" s="239">
        <v>1</v>
      </c>
      <c r="M11" s="239">
        <v>0</v>
      </c>
      <c r="N11" s="239">
        <v>0</v>
      </c>
      <c r="O11" s="239">
        <v>0</v>
      </c>
      <c r="P11" s="239">
        <v>5</v>
      </c>
      <c r="Q11" s="239">
        <v>0</v>
      </c>
      <c r="R11" s="239">
        <v>1</v>
      </c>
      <c r="S11" s="239">
        <v>0</v>
      </c>
      <c r="T11" s="239">
        <v>5</v>
      </c>
      <c r="U11" s="282"/>
      <c r="V11" s="282"/>
      <c r="W11" s="282"/>
      <c r="X11" s="282"/>
      <c r="Y11" s="66">
        <f t="shared" si="0"/>
        <v>12</v>
      </c>
      <c r="Z11" s="239">
        <v>0</v>
      </c>
      <c r="AA11" s="239">
        <v>1</v>
      </c>
      <c r="AB11" s="239">
        <v>0</v>
      </c>
      <c r="AC11" s="239">
        <v>0</v>
      </c>
      <c r="AD11" s="239">
        <v>0</v>
      </c>
      <c r="AE11" s="239">
        <v>3</v>
      </c>
      <c r="AF11" s="239">
        <v>0</v>
      </c>
      <c r="AG11" s="239">
        <v>0</v>
      </c>
      <c r="AH11" s="239">
        <v>0</v>
      </c>
      <c r="AI11" s="239">
        <v>5</v>
      </c>
      <c r="AJ11" s="282"/>
      <c r="AK11" s="282"/>
      <c r="AL11" s="282"/>
      <c r="AM11" s="282"/>
      <c r="AN11" s="66">
        <f t="shared" si="1"/>
        <v>9</v>
      </c>
      <c r="AO11" s="66">
        <f t="shared" si="2"/>
        <v>21</v>
      </c>
      <c r="AP11" s="67">
        <v>0.270833333333333</v>
      </c>
      <c r="AQ11" s="68">
        <v>0</v>
      </c>
      <c r="AR11" s="235">
        <v>0.3736111111111111</v>
      </c>
      <c r="AS11" s="235">
        <v>0.5653819444444445</v>
      </c>
      <c r="AT11" s="141">
        <f t="shared" si="3"/>
        <v>0.1917708</v>
      </c>
      <c r="AU11" s="153">
        <f t="shared" si="4"/>
        <v>0</v>
      </c>
      <c r="AV11" s="153">
        <f t="shared" si="5"/>
        <v>0</v>
      </c>
      <c r="AW11" s="153">
        <f t="shared" si="6"/>
        <v>0</v>
      </c>
      <c r="AX11" s="142">
        <f>IF((ROUND(AT11-AP11,7))&lt;0,0,IF(AU11&gt;=1,"DQ",IF(AV11&gt;=1,VLOOKUP(AV11,PENALTY!$A$2:$B$60,2),1)))</f>
        <v>0</v>
      </c>
      <c r="AY11" s="55">
        <v>0</v>
      </c>
      <c r="AZ11" s="84">
        <f t="shared" si="7"/>
        <v>21</v>
      </c>
      <c r="BA11" s="116">
        <f t="shared" si="8"/>
        <v>13</v>
      </c>
      <c r="BB11" s="116">
        <f t="shared" si="9"/>
        <v>3</v>
      </c>
      <c r="BC11" s="116">
        <f t="shared" si="10"/>
        <v>0</v>
      </c>
      <c r="BD11" s="116">
        <f t="shared" si="11"/>
        <v>1</v>
      </c>
      <c r="BE11" s="116">
        <f t="shared" si="12"/>
        <v>3</v>
      </c>
      <c r="BF11" s="46"/>
      <c r="BG11" s="47"/>
      <c r="BH11" s="47"/>
      <c r="BI11" s="47"/>
    </row>
    <row r="12" spans="1:61" s="2" customFormat="1" ht="18" customHeight="1">
      <c r="A12" s="54">
        <v>6</v>
      </c>
      <c r="B12" s="3"/>
      <c r="C12" s="119"/>
      <c r="D12" s="78">
        <f>'ENTRY LIST 3'!E330</f>
        <v>62</v>
      </c>
      <c r="E12" s="78" t="str">
        <f>'ENTRY LIST 3'!F330</f>
        <v>ZHAO</v>
      </c>
      <c r="F12" s="78" t="str">
        <f>'ENTRY LIST 3'!G330</f>
        <v>Xuan</v>
      </c>
      <c r="G12" s="78" t="str">
        <f>'ENTRY LIST 3'!H330</f>
        <v>CHINA</v>
      </c>
      <c r="H12" s="78">
        <f>'ENTRY LIST 3'!I330</f>
        <v>1991</v>
      </c>
      <c r="I12" s="78" t="str">
        <f>'ENTRY LIST 3'!J330</f>
        <v>086-12001</v>
      </c>
      <c r="J12" s="331" t="s">
        <v>1135</v>
      </c>
      <c r="K12" s="239">
        <v>1</v>
      </c>
      <c r="L12" s="239">
        <v>0</v>
      </c>
      <c r="M12" s="239">
        <v>0</v>
      </c>
      <c r="N12" s="239">
        <v>0</v>
      </c>
      <c r="O12" s="239">
        <v>0</v>
      </c>
      <c r="P12" s="239">
        <v>2</v>
      </c>
      <c r="Q12" s="239">
        <v>2</v>
      </c>
      <c r="R12" s="239">
        <v>1</v>
      </c>
      <c r="S12" s="239">
        <v>0</v>
      </c>
      <c r="T12" s="239">
        <v>5</v>
      </c>
      <c r="U12" s="282"/>
      <c r="V12" s="282"/>
      <c r="W12" s="282"/>
      <c r="X12" s="282"/>
      <c r="Y12" s="66">
        <f t="shared" si="0"/>
        <v>11</v>
      </c>
      <c r="Z12" s="239">
        <v>0</v>
      </c>
      <c r="AA12" s="239">
        <v>1</v>
      </c>
      <c r="AB12" s="239">
        <v>0</v>
      </c>
      <c r="AC12" s="239">
        <v>0</v>
      </c>
      <c r="AD12" s="239">
        <v>0</v>
      </c>
      <c r="AE12" s="239">
        <v>3</v>
      </c>
      <c r="AF12" s="239">
        <v>0</v>
      </c>
      <c r="AG12" s="239">
        <v>1</v>
      </c>
      <c r="AH12" s="239">
        <v>0</v>
      </c>
      <c r="AI12" s="239">
        <v>5</v>
      </c>
      <c r="AJ12" s="282"/>
      <c r="AK12" s="282"/>
      <c r="AL12" s="282"/>
      <c r="AM12" s="282"/>
      <c r="AN12" s="66">
        <f t="shared" si="1"/>
        <v>10</v>
      </c>
      <c r="AO12" s="66">
        <f t="shared" si="2"/>
        <v>21</v>
      </c>
      <c r="AP12" s="67">
        <v>0.270833333333333</v>
      </c>
      <c r="AQ12" s="68">
        <v>0</v>
      </c>
      <c r="AR12" s="235">
        <v>0.37083333333333335</v>
      </c>
      <c r="AS12" s="235">
        <v>0.5586111111111111</v>
      </c>
      <c r="AT12" s="141">
        <f t="shared" si="3"/>
        <v>0.1877778</v>
      </c>
      <c r="AU12" s="153">
        <f t="shared" si="4"/>
        <v>0</v>
      </c>
      <c r="AV12" s="153">
        <f t="shared" si="5"/>
        <v>0</v>
      </c>
      <c r="AW12" s="153">
        <f t="shared" si="6"/>
        <v>0</v>
      </c>
      <c r="AX12" s="142">
        <f>IF((ROUND(AT12-AP12,7))&lt;0,0,IF(AU12&gt;=1,"DQ",IF(AV12&gt;=1,VLOOKUP(AV12,PENALTY!$A$2:$B$60,2),1)))</f>
        <v>0</v>
      </c>
      <c r="AY12" s="55">
        <v>0</v>
      </c>
      <c r="AZ12" s="84">
        <f t="shared" si="7"/>
        <v>21</v>
      </c>
      <c r="BA12" s="116">
        <f t="shared" si="8"/>
        <v>11</v>
      </c>
      <c r="BB12" s="116">
        <f t="shared" si="9"/>
        <v>4</v>
      </c>
      <c r="BC12" s="116">
        <f t="shared" si="10"/>
        <v>2</v>
      </c>
      <c r="BD12" s="116">
        <f t="shared" si="11"/>
        <v>1</v>
      </c>
      <c r="BE12" s="116">
        <f t="shared" si="12"/>
        <v>2</v>
      </c>
      <c r="BF12" s="46"/>
      <c r="BG12" s="47"/>
      <c r="BH12" s="47"/>
      <c r="BI12" s="47"/>
    </row>
    <row r="13" spans="1:61" s="2" customFormat="1" ht="18" customHeight="1">
      <c r="A13" s="54">
        <v>7</v>
      </c>
      <c r="B13" s="3"/>
      <c r="C13" s="119"/>
      <c r="D13" s="78">
        <f>'ENTRY LIST 3'!E318</f>
        <v>50</v>
      </c>
      <c r="E13" s="78" t="str">
        <f>'ENTRY LIST 3'!F318</f>
        <v>FERNANDEZ HOURDIN</v>
      </c>
      <c r="F13" s="78" t="str">
        <f>'ENTRY LIST 3'!G318</f>
        <v>Yann</v>
      </c>
      <c r="G13" s="78" t="str">
        <f>'ENTRY LIST 3'!H318</f>
        <v>ANDORRA</v>
      </c>
      <c r="H13" s="78">
        <f>'ENTRY LIST 3'!I318</f>
        <v>1992</v>
      </c>
      <c r="I13" s="78" t="str">
        <f>'ENTRY LIST 3'!J318</f>
        <v>376-00002</v>
      </c>
      <c r="J13" s="331" t="s">
        <v>1135</v>
      </c>
      <c r="K13" s="239">
        <v>0</v>
      </c>
      <c r="L13" s="239">
        <v>1</v>
      </c>
      <c r="M13" s="239">
        <v>2</v>
      </c>
      <c r="N13" s="239">
        <v>0</v>
      </c>
      <c r="O13" s="239">
        <v>0</v>
      </c>
      <c r="P13" s="239">
        <v>5</v>
      </c>
      <c r="Q13" s="239">
        <v>0</v>
      </c>
      <c r="R13" s="239">
        <v>1</v>
      </c>
      <c r="S13" s="239">
        <v>0</v>
      </c>
      <c r="T13" s="239">
        <v>5</v>
      </c>
      <c r="U13" s="282"/>
      <c r="V13" s="282"/>
      <c r="W13" s="282"/>
      <c r="X13" s="282"/>
      <c r="Y13" s="66">
        <f t="shared" si="0"/>
        <v>14</v>
      </c>
      <c r="Z13" s="239">
        <v>0</v>
      </c>
      <c r="AA13" s="239">
        <v>1</v>
      </c>
      <c r="AB13" s="239">
        <v>0</v>
      </c>
      <c r="AC13" s="239">
        <v>0</v>
      </c>
      <c r="AD13" s="239">
        <v>0</v>
      </c>
      <c r="AE13" s="239">
        <v>3</v>
      </c>
      <c r="AF13" s="239">
        <v>0</v>
      </c>
      <c r="AG13" s="239">
        <v>1</v>
      </c>
      <c r="AH13" s="239">
        <v>0</v>
      </c>
      <c r="AI13" s="239">
        <v>5</v>
      </c>
      <c r="AJ13" s="282"/>
      <c r="AK13" s="282"/>
      <c r="AL13" s="282"/>
      <c r="AM13" s="282"/>
      <c r="AN13" s="66">
        <f t="shared" si="1"/>
        <v>10</v>
      </c>
      <c r="AO13" s="66">
        <f t="shared" si="2"/>
        <v>24</v>
      </c>
      <c r="AP13" s="67">
        <v>0.2708333333333333</v>
      </c>
      <c r="AQ13" s="68">
        <v>0</v>
      </c>
      <c r="AR13" s="235">
        <v>0.39305555555555555</v>
      </c>
      <c r="AS13" s="235">
        <v>0.5985532407407407</v>
      </c>
      <c r="AT13" s="141">
        <f t="shared" si="3"/>
        <v>0.2054977</v>
      </c>
      <c r="AU13" s="153">
        <f t="shared" si="4"/>
        <v>0</v>
      </c>
      <c r="AV13" s="153">
        <f t="shared" si="5"/>
        <v>0</v>
      </c>
      <c r="AW13" s="153">
        <f t="shared" si="6"/>
        <v>0</v>
      </c>
      <c r="AX13" s="142">
        <f>IF((ROUND(AT13-AP13,7))&lt;0,0,IF(AU13&gt;=1,"DQ",IF(AV13&gt;=1,VLOOKUP(AV13,PENALTY!$A$2:$B$60,2),1)))</f>
        <v>0</v>
      </c>
      <c r="AY13" s="55">
        <v>0</v>
      </c>
      <c r="AZ13" s="84">
        <f t="shared" si="7"/>
        <v>24</v>
      </c>
      <c r="BA13" s="116">
        <f t="shared" si="8"/>
        <v>11</v>
      </c>
      <c r="BB13" s="116">
        <f t="shared" si="9"/>
        <v>4</v>
      </c>
      <c r="BC13" s="116">
        <f t="shared" si="10"/>
        <v>1</v>
      </c>
      <c r="BD13" s="116">
        <f t="shared" si="11"/>
        <v>1</v>
      </c>
      <c r="BE13" s="116">
        <f t="shared" si="12"/>
        <v>3</v>
      </c>
      <c r="BF13" s="46"/>
      <c r="BG13" s="47"/>
      <c r="BH13" s="47"/>
      <c r="BI13" s="47"/>
    </row>
    <row r="14" spans="1:61" s="2" customFormat="1" ht="18" customHeight="1">
      <c r="A14" s="54">
        <v>8</v>
      </c>
      <c r="B14" s="3"/>
      <c r="C14" s="119"/>
      <c r="D14" s="78">
        <f>'ENTRY LIST 3'!E336</f>
        <v>68</v>
      </c>
      <c r="E14" s="78" t="str">
        <f>'ENTRY LIST 3'!F336</f>
        <v>PROCHAZKA</v>
      </c>
      <c r="F14" s="78" t="str">
        <f>'ENTRY LIST 3'!G336</f>
        <v>Pavel</v>
      </c>
      <c r="G14" s="78" t="str">
        <f>'ENTRY LIST 3'!H336</f>
        <v>CZECH</v>
      </c>
      <c r="H14" s="78">
        <f>'ENTRY LIST 3'!I336</f>
        <v>1983</v>
      </c>
      <c r="I14" s="78" t="str">
        <f>'ENTRY LIST 3'!J336</f>
        <v>420-01570</v>
      </c>
      <c r="J14" s="331" t="s">
        <v>1135</v>
      </c>
      <c r="K14" s="239">
        <v>0</v>
      </c>
      <c r="L14" s="239">
        <v>1</v>
      </c>
      <c r="M14" s="239">
        <v>0</v>
      </c>
      <c r="N14" s="239">
        <v>0</v>
      </c>
      <c r="O14" s="239">
        <v>0</v>
      </c>
      <c r="P14" s="239">
        <v>3</v>
      </c>
      <c r="Q14" s="239">
        <v>0</v>
      </c>
      <c r="R14" s="239">
        <v>1</v>
      </c>
      <c r="S14" s="239">
        <v>1</v>
      </c>
      <c r="T14" s="239">
        <v>5</v>
      </c>
      <c r="U14" s="282"/>
      <c r="V14" s="282"/>
      <c r="W14" s="282"/>
      <c r="X14" s="282"/>
      <c r="Y14" s="66">
        <f t="shared" si="0"/>
        <v>11</v>
      </c>
      <c r="Z14" s="239">
        <v>1</v>
      </c>
      <c r="AA14" s="239">
        <v>1</v>
      </c>
      <c r="AB14" s="239">
        <v>5</v>
      </c>
      <c r="AC14" s="239">
        <v>0</v>
      </c>
      <c r="AD14" s="239">
        <v>0</v>
      </c>
      <c r="AE14" s="239">
        <v>2</v>
      </c>
      <c r="AF14" s="239">
        <v>0</v>
      </c>
      <c r="AG14" s="239">
        <v>1</v>
      </c>
      <c r="AH14" s="239">
        <v>0</v>
      </c>
      <c r="AI14" s="239">
        <v>5</v>
      </c>
      <c r="AJ14" s="282"/>
      <c r="AK14" s="282"/>
      <c r="AL14" s="282"/>
      <c r="AM14" s="282"/>
      <c r="AN14" s="66">
        <f t="shared" si="1"/>
        <v>15</v>
      </c>
      <c r="AO14" s="66">
        <f t="shared" si="2"/>
        <v>26</v>
      </c>
      <c r="AP14" s="67">
        <v>0.270833333333333</v>
      </c>
      <c r="AQ14" s="68">
        <v>0</v>
      </c>
      <c r="AR14" s="235">
        <v>0.375</v>
      </c>
      <c r="AS14" s="235">
        <v>0.6061921296296297</v>
      </c>
      <c r="AT14" s="141">
        <f t="shared" si="3"/>
        <v>0.2311921</v>
      </c>
      <c r="AU14" s="153">
        <f t="shared" si="4"/>
        <v>0</v>
      </c>
      <c r="AV14" s="153">
        <f t="shared" si="5"/>
        <v>0</v>
      </c>
      <c r="AW14" s="153">
        <f t="shared" si="6"/>
        <v>0</v>
      </c>
      <c r="AX14" s="142">
        <f>IF((ROUND(AT14-AP14,7))&lt;0,0,IF(AU14&gt;=1,"DQ",IF(AV14&gt;=1,VLOOKUP(AV14,PENALTY!$A$2:$B$60,2),1)))</f>
        <v>0</v>
      </c>
      <c r="AY14" s="55">
        <v>0</v>
      </c>
      <c r="AZ14" s="84">
        <f t="shared" si="7"/>
        <v>26</v>
      </c>
      <c r="BA14" s="116">
        <f t="shared" si="8"/>
        <v>9</v>
      </c>
      <c r="BB14" s="116">
        <f t="shared" si="9"/>
        <v>6</v>
      </c>
      <c r="BC14" s="116">
        <f t="shared" si="10"/>
        <v>1</v>
      </c>
      <c r="BD14" s="116">
        <f t="shared" si="11"/>
        <v>1</v>
      </c>
      <c r="BE14" s="116">
        <f t="shared" si="12"/>
        <v>3</v>
      </c>
      <c r="BF14" s="46"/>
      <c r="BG14" s="47"/>
      <c r="BH14" s="47"/>
      <c r="BI14" s="47"/>
    </row>
    <row r="15" spans="1:61" s="2" customFormat="1" ht="18" customHeight="1">
      <c r="A15" s="54">
        <v>9</v>
      </c>
      <c r="B15" s="3"/>
      <c r="C15" s="119"/>
      <c r="D15" s="78">
        <f>'ENTRY LIST 3'!E340</f>
        <v>72</v>
      </c>
      <c r="E15" s="78" t="str">
        <f>'ENTRY LIST 3'!F340</f>
        <v>FABREGAS</v>
      </c>
      <c r="F15" s="78" t="str">
        <f>'ENTRY LIST 3'!G340</f>
        <v>Alexandre </v>
      </c>
      <c r="G15" s="78" t="str">
        <f>'ENTRY LIST 3'!H340</f>
        <v>FRANCE</v>
      </c>
      <c r="H15" s="78">
        <f>'ENTRY LIST 3'!I340</f>
        <v>1992</v>
      </c>
      <c r="I15" s="78" t="str">
        <f>'ENTRY LIST 3'!J340</f>
        <v>033-00004</v>
      </c>
      <c r="J15" s="78" t="str">
        <f>'ENTRY LIST 3'!K340</f>
        <v>Monty/26"</v>
      </c>
      <c r="K15" s="239">
        <v>0</v>
      </c>
      <c r="L15" s="239">
        <v>1</v>
      </c>
      <c r="M15" s="239">
        <v>0</v>
      </c>
      <c r="N15" s="239">
        <v>0</v>
      </c>
      <c r="O15" s="239">
        <v>0</v>
      </c>
      <c r="P15" s="239">
        <v>5</v>
      </c>
      <c r="Q15" s="239">
        <v>1</v>
      </c>
      <c r="R15" s="239">
        <v>5</v>
      </c>
      <c r="S15" s="239">
        <v>0</v>
      </c>
      <c r="T15" s="239">
        <v>5</v>
      </c>
      <c r="U15" s="282"/>
      <c r="V15" s="282"/>
      <c r="W15" s="282"/>
      <c r="X15" s="282"/>
      <c r="Y15" s="66">
        <f t="shared" si="0"/>
        <v>17</v>
      </c>
      <c r="Z15" s="239">
        <v>0</v>
      </c>
      <c r="AA15" s="239">
        <v>2</v>
      </c>
      <c r="AB15" s="239">
        <v>0</v>
      </c>
      <c r="AC15" s="239">
        <v>0</v>
      </c>
      <c r="AD15" s="239">
        <v>0</v>
      </c>
      <c r="AE15" s="239">
        <v>3</v>
      </c>
      <c r="AF15" s="239">
        <v>1</v>
      </c>
      <c r="AG15" s="239">
        <v>2</v>
      </c>
      <c r="AH15" s="239">
        <v>0</v>
      </c>
      <c r="AI15" s="239">
        <v>5</v>
      </c>
      <c r="AJ15" s="282"/>
      <c r="AK15" s="282"/>
      <c r="AL15" s="282"/>
      <c r="AM15" s="282"/>
      <c r="AN15" s="66">
        <f t="shared" si="1"/>
        <v>13</v>
      </c>
      <c r="AO15" s="66">
        <f t="shared" si="2"/>
        <v>30</v>
      </c>
      <c r="AP15" s="67">
        <v>0.270833333333333</v>
      </c>
      <c r="AQ15" s="68">
        <v>0</v>
      </c>
      <c r="AR15" s="235">
        <v>0.3833333333333333</v>
      </c>
      <c r="AS15" s="235">
        <v>0.6193287037037037</v>
      </c>
      <c r="AT15" s="141">
        <f t="shared" si="3"/>
        <v>0.2359954</v>
      </c>
      <c r="AU15" s="153">
        <f t="shared" si="4"/>
        <v>0</v>
      </c>
      <c r="AV15" s="153">
        <f t="shared" si="5"/>
        <v>0</v>
      </c>
      <c r="AW15" s="153">
        <f t="shared" si="6"/>
        <v>0</v>
      </c>
      <c r="AX15" s="142">
        <f>IF((ROUND(AT15-AP15,7))&lt;0,0,IF(AU15&gt;=1,"DQ",IF(AV15&gt;=1,VLOOKUP(AV15,PENALTY!$A$2:$B$60,2),1)))</f>
        <v>0</v>
      </c>
      <c r="AY15" s="55">
        <v>0</v>
      </c>
      <c r="AZ15" s="84">
        <f t="shared" si="7"/>
        <v>30</v>
      </c>
      <c r="BA15" s="116">
        <f t="shared" si="8"/>
        <v>10</v>
      </c>
      <c r="BB15" s="116">
        <f t="shared" si="9"/>
        <v>3</v>
      </c>
      <c r="BC15" s="116">
        <f t="shared" si="10"/>
        <v>2</v>
      </c>
      <c r="BD15" s="116">
        <f t="shared" si="11"/>
        <v>1</v>
      </c>
      <c r="BE15" s="116">
        <f t="shared" si="12"/>
        <v>4</v>
      </c>
      <c r="BF15" s="46"/>
      <c r="BG15" s="47"/>
      <c r="BH15" s="47"/>
      <c r="BI15" s="47"/>
    </row>
    <row r="16" spans="1:61" s="2" customFormat="1" ht="18" customHeight="1">
      <c r="A16" s="54">
        <v>10</v>
      </c>
      <c r="B16" s="3"/>
      <c r="C16" s="119"/>
      <c r="D16" s="78">
        <f>'ENTRY LIST 3'!E320</f>
        <v>52</v>
      </c>
      <c r="E16" s="78" t="str">
        <f>'ENTRY LIST 3'!F320</f>
        <v>ESCUDERO CARRERA</v>
      </c>
      <c r="F16" s="78" t="str">
        <f>'ENTRY LIST 3'!G320</f>
        <v>Ferran</v>
      </c>
      <c r="G16" s="78" t="str">
        <f>'ENTRY LIST 3'!H320</f>
        <v>CATALONIA</v>
      </c>
      <c r="H16" s="78">
        <f>'ENTRY LIST 3'!I320</f>
        <v>1988</v>
      </c>
      <c r="I16" s="78" t="str">
        <f>'ENTRY LIST 3'!J320</f>
        <v>034-08411</v>
      </c>
      <c r="J16" s="331" t="s">
        <v>1135</v>
      </c>
      <c r="K16" s="239">
        <v>0</v>
      </c>
      <c r="L16" s="239">
        <v>2</v>
      </c>
      <c r="M16" s="239">
        <v>0</v>
      </c>
      <c r="N16" s="239">
        <v>0</v>
      </c>
      <c r="O16" s="239">
        <v>5</v>
      </c>
      <c r="P16" s="239">
        <v>5</v>
      </c>
      <c r="Q16" s="239">
        <v>1</v>
      </c>
      <c r="R16" s="239">
        <v>5</v>
      </c>
      <c r="S16" s="239">
        <v>0</v>
      </c>
      <c r="T16" s="239">
        <v>5</v>
      </c>
      <c r="U16" s="282"/>
      <c r="V16" s="282"/>
      <c r="W16" s="282"/>
      <c r="X16" s="282"/>
      <c r="Y16" s="66">
        <f t="shared" si="0"/>
        <v>23</v>
      </c>
      <c r="Z16" s="239">
        <v>0</v>
      </c>
      <c r="AA16" s="239">
        <v>0</v>
      </c>
      <c r="AB16" s="239">
        <v>0</v>
      </c>
      <c r="AC16" s="239">
        <v>0</v>
      </c>
      <c r="AD16" s="239">
        <v>0</v>
      </c>
      <c r="AE16" s="239">
        <v>3</v>
      </c>
      <c r="AF16" s="239">
        <v>0</v>
      </c>
      <c r="AG16" s="239">
        <v>0</v>
      </c>
      <c r="AH16" s="239">
        <v>0</v>
      </c>
      <c r="AI16" s="239">
        <v>5</v>
      </c>
      <c r="AJ16" s="282"/>
      <c r="AK16" s="282"/>
      <c r="AL16" s="282"/>
      <c r="AM16" s="282"/>
      <c r="AN16" s="66">
        <f t="shared" si="1"/>
        <v>8</v>
      </c>
      <c r="AO16" s="66">
        <f t="shared" si="2"/>
        <v>31</v>
      </c>
      <c r="AP16" s="67">
        <v>0.270833333333333</v>
      </c>
      <c r="AQ16" s="68">
        <v>0</v>
      </c>
      <c r="AR16" s="235">
        <v>0.3819444444444444</v>
      </c>
      <c r="AS16" s="235">
        <v>0.5706828703703704</v>
      </c>
      <c r="AT16" s="141">
        <f t="shared" si="3"/>
        <v>0.1887384</v>
      </c>
      <c r="AU16" s="153">
        <f t="shared" si="4"/>
        <v>0</v>
      </c>
      <c r="AV16" s="153">
        <f t="shared" si="5"/>
        <v>0</v>
      </c>
      <c r="AW16" s="153">
        <f t="shared" si="6"/>
        <v>0</v>
      </c>
      <c r="AX16" s="142">
        <f>IF((ROUND(AT16-AP16,7))&lt;0,0,IF(AU16&gt;=1,"DQ",IF(AV16&gt;=1,VLOOKUP(AV16,PENALTY!$A$2:$B$60,2),1)))</f>
        <v>0</v>
      </c>
      <c r="AY16" s="55">
        <v>0</v>
      </c>
      <c r="AZ16" s="84">
        <f t="shared" si="7"/>
        <v>31</v>
      </c>
      <c r="BA16" s="116">
        <f t="shared" si="8"/>
        <v>12</v>
      </c>
      <c r="BB16" s="116">
        <f t="shared" si="9"/>
        <v>1</v>
      </c>
      <c r="BC16" s="116">
        <f t="shared" si="10"/>
        <v>1</v>
      </c>
      <c r="BD16" s="116">
        <f t="shared" si="11"/>
        <v>1</v>
      </c>
      <c r="BE16" s="116">
        <f t="shared" si="12"/>
        <v>5</v>
      </c>
      <c r="BF16" s="46"/>
      <c r="BG16" s="47"/>
      <c r="BH16" s="47"/>
      <c r="BI16" s="47"/>
    </row>
    <row r="17" spans="1:61" s="2" customFormat="1" ht="18" customHeight="1">
      <c r="A17" s="54">
        <v>11</v>
      </c>
      <c r="B17" s="3"/>
      <c r="C17" s="119"/>
      <c r="D17" s="78">
        <f>'ENTRY LIST 3'!E332</f>
        <v>64</v>
      </c>
      <c r="E17" s="78" t="str">
        <f>'ENTRY LIST 3'!F332</f>
        <v>BRAMBORA</v>
      </c>
      <c r="F17" s="78" t="str">
        <f>'ENTRY LIST 3'!G332</f>
        <v>Karel</v>
      </c>
      <c r="G17" s="78" t="str">
        <f>'ENTRY LIST 3'!H332</f>
        <v>CZECH</v>
      </c>
      <c r="H17" s="78">
        <f>'ENTRY LIST 3'!I332</f>
        <v>1989</v>
      </c>
      <c r="I17" s="78" t="str">
        <f>'ENTRY LIST 3'!J332</f>
        <v>420-04310</v>
      </c>
      <c r="J17" s="78" t="str">
        <f>'ENTRY LIST 3'!K332</f>
        <v>Monty/20"</v>
      </c>
      <c r="K17" s="239">
        <v>0</v>
      </c>
      <c r="L17" s="239">
        <v>2</v>
      </c>
      <c r="M17" s="239">
        <v>1</v>
      </c>
      <c r="N17" s="239">
        <v>1</v>
      </c>
      <c r="O17" s="239">
        <v>0</v>
      </c>
      <c r="P17" s="239">
        <v>3</v>
      </c>
      <c r="Q17" s="239">
        <v>2</v>
      </c>
      <c r="R17" s="239">
        <v>1</v>
      </c>
      <c r="S17" s="239">
        <v>1</v>
      </c>
      <c r="T17" s="239">
        <v>5</v>
      </c>
      <c r="U17" s="282"/>
      <c r="V17" s="282"/>
      <c r="W17" s="282"/>
      <c r="X17" s="282"/>
      <c r="Y17" s="66">
        <f t="shared" si="0"/>
        <v>16</v>
      </c>
      <c r="Z17" s="239">
        <v>1</v>
      </c>
      <c r="AA17" s="239">
        <v>2</v>
      </c>
      <c r="AB17" s="239">
        <v>0</v>
      </c>
      <c r="AC17" s="239">
        <v>1</v>
      </c>
      <c r="AD17" s="239">
        <v>0</v>
      </c>
      <c r="AE17" s="239">
        <v>3</v>
      </c>
      <c r="AF17" s="239">
        <v>2</v>
      </c>
      <c r="AG17" s="239">
        <v>1</v>
      </c>
      <c r="AH17" s="239">
        <v>0</v>
      </c>
      <c r="AI17" s="239">
        <v>5</v>
      </c>
      <c r="AJ17" s="282"/>
      <c r="AK17" s="282"/>
      <c r="AL17" s="282"/>
      <c r="AM17" s="282"/>
      <c r="AN17" s="66">
        <f t="shared" si="1"/>
        <v>15</v>
      </c>
      <c r="AO17" s="66">
        <f t="shared" si="2"/>
        <v>31</v>
      </c>
      <c r="AP17" s="67">
        <v>0.270833333333333</v>
      </c>
      <c r="AQ17" s="68">
        <v>0</v>
      </c>
      <c r="AR17" s="235">
        <v>0.37777777777777777</v>
      </c>
      <c r="AS17" s="235">
        <v>0.5759722222222222</v>
      </c>
      <c r="AT17" s="141">
        <f t="shared" si="3"/>
        <v>0.1981944</v>
      </c>
      <c r="AU17" s="153">
        <f t="shared" si="4"/>
        <v>0</v>
      </c>
      <c r="AV17" s="153">
        <f t="shared" si="5"/>
        <v>0</v>
      </c>
      <c r="AW17" s="153">
        <f t="shared" si="6"/>
        <v>0</v>
      </c>
      <c r="AX17" s="142">
        <f>IF((ROUND(AT17-AP17,7))&lt;0,0,IF(AU17&gt;=1,"DQ",IF(AV17&gt;=1,VLOOKUP(AV17,PENALTY!$A$2:$B$60,2),1)))</f>
        <v>0</v>
      </c>
      <c r="AY17" s="55">
        <v>0</v>
      </c>
      <c r="AZ17" s="84">
        <f t="shared" si="7"/>
        <v>31</v>
      </c>
      <c r="BA17" s="116">
        <f t="shared" si="8"/>
        <v>5</v>
      </c>
      <c r="BB17" s="116">
        <f t="shared" si="9"/>
        <v>7</v>
      </c>
      <c r="BC17" s="116">
        <f t="shared" si="10"/>
        <v>4</v>
      </c>
      <c r="BD17" s="116">
        <f t="shared" si="11"/>
        <v>2</v>
      </c>
      <c r="BE17" s="116">
        <f t="shared" si="12"/>
        <v>2</v>
      </c>
      <c r="BF17" s="46"/>
      <c r="BG17" s="47"/>
      <c r="BH17" s="47"/>
      <c r="BI17" s="47"/>
    </row>
    <row r="18" spans="1:61" s="2" customFormat="1" ht="18" customHeight="1">
      <c r="A18" s="54">
        <v>12</v>
      </c>
      <c r="B18" s="3"/>
      <c r="C18" s="119"/>
      <c r="D18" s="78">
        <f>'ENTRY LIST 3'!E346</f>
        <v>78</v>
      </c>
      <c r="E18" s="78" t="str">
        <f>'ENTRY LIST 3'!F346</f>
        <v>SHERIDAN</v>
      </c>
      <c r="F18" s="78" t="str">
        <f>'ENTRY LIST 3'!G346</f>
        <v>James</v>
      </c>
      <c r="G18" s="78" t="str">
        <f>'ENTRY LIST 3'!H346</f>
        <v>GB</v>
      </c>
      <c r="H18" s="78">
        <f>'ENTRY LIST 3'!I346</f>
        <v>1989</v>
      </c>
      <c r="I18" s="78" t="str">
        <f>'ENTRY LIST 3'!J346</f>
        <v>O44-12006</v>
      </c>
      <c r="J18" s="331" t="s">
        <v>1135</v>
      </c>
      <c r="K18" s="239">
        <v>5</v>
      </c>
      <c r="L18" s="239">
        <v>1</v>
      </c>
      <c r="M18" s="239">
        <v>0</v>
      </c>
      <c r="N18" s="239">
        <v>0</v>
      </c>
      <c r="O18" s="239">
        <v>0</v>
      </c>
      <c r="P18" s="239">
        <v>5</v>
      </c>
      <c r="Q18" s="239">
        <v>2</v>
      </c>
      <c r="R18" s="239">
        <v>0</v>
      </c>
      <c r="S18" s="239">
        <v>0</v>
      </c>
      <c r="T18" s="239">
        <v>5</v>
      </c>
      <c r="U18" s="282"/>
      <c r="V18" s="282"/>
      <c r="W18" s="282"/>
      <c r="X18" s="282"/>
      <c r="Y18" s="66">
        <f t="shared" si="0"/>
        <v>18</v>
      </c>
      <c r="Z18" s="239">
        <v>0</v>
      </c>
      <c r="AA18" s="239">
        <v>1</v>
      </c>
      <c r="AB18" s="239">
        <v>0</v>
      </c>
      <c r="AC18" s="239">
        <v>0</v>
      </c>
      <c r="AD18" s="239">
        <v>0</v>
      </c>
      <c r="AE18" s="239">
        <v>3</v>
      </c>
      <c r="AF18" s="239">
        <v>1</v>
      </c>
      <c r="AG18" s="239">
        <v>5</v>
      </c>
      <c r="AH18" s="239">
        <v>0</v>
      </c>
      <c r="AI18" s="239">
        <v>5</v>
      </c>
      <c r="AJ18" s="282"/>
      <c r="AK18" s="282"/>
      <c r="AL18" s="282"/>
      <c r="AM18" s="282"/>
      <c r="AN18" s="66">
        <f t="shared" si="1"/>
        <v>15</v>
      </c>
      <c r="AO18" s="66">
        <f t="shared" si="2"/>
        <v>33</v>
      </c>
      <c r="AP18" s="67">
        <v>0.270833333333333</v>
      </c>
      <c r="AQ18" s="68">
        <v>0</v>
      </c>
      <c r="AR18" s="235">
        <v>0.38055555555555554</v>
      </c>
      <c r="AS18" s="235">
        <v>0.5855324074074074</v>
      </c>
      <c r="AT18" s="141">
        <f t="shared" si="3"/>
        <v>0.2049769</v>
      </c>
      <c r="AU18" s="153">
        <f t="shared" si="4"/>
        <v>0</v>
      </c>
      <c r="AV18" s="153">
        <f t="shared" si="5"/>
        <v>0</v>
      </c>
      <c r="AW18" s="153">
        <f t="shared" si="6"/>
        <v>0</v>
      </c>
      <c r="AX18" s="142">
        <f>IF((ROUND(AT18-AP18,7))&lt;0,0,IF(AU18&gt;=1,"DQ",IF(AV18&gt;=1,VLOOKUP(AV18,PENALTY!$A$2:$B$60,2),1)))</f>
        <v>0</v>
      </c>
      <c r="AY18" s="55">
        <v>0</v>
      </c>
      <c r="AZ18" s="84">
        <f t="shared" si="7"/>
        <v>33</v>
      </c>
      <c r="BA18" s="116">
        <f t="shared" si="8"/>
        <v>10</v>
      </c>
      <c r="BB18" s="116">
        <f t="shared" si="9"/>
        <v>3</v>
      </c>
      <c r="BC18" s="116">
        <f t="shared" si="10"/>
        <v>1</v>
      </c>
      <c r="BD18" s="116">
        <f t="shared" si="11"/>
        <v>1</v>
      </c>
      <c r="BE18" s="116">
        <f t="shared" si="12"/>
        <v>5</v>
      </c>
      <c r="BF18" s="46"/>
      <c r="BG18" s="47"/>
      <c r="BH18" s="47"/>
      <c r="BI18" s="47"/>
    </row>
    <row r="19" spans="1:61" s="2" customFormat="1" ht="18" customHeight="1">
      <c r="A19" s="54">
        <v>13</v>
      </c>
      <c r="B19" s="3"/>
      <c r="C19" s="119"/>
      <c r="D19" s="78">
        <f>'ENTRY LIST 3'!E355</f>
        <v>87</v>
      </c>
      <c r="E19" s="78" t="str">
        <f>'ENTRY LIST 3'!F355</f>
        <v>ARROYO VARAS</v>
      </c>
      <c r="F19" s="78" t="str">
        <f>'ENTRY LIST 3'!G355</f>
        <v>Jorge</v>
      </c>
      <c r="G19" s="78" t="str">
        <f>'ENTRY LIST 3'!H355</f>
        <v>SPAIN</v>
      </c>
      <c r="H19" s="78">
        <f>'ENTRY LIST 3'!I355</f>
        <v>1990</v>
      </c>
      <c r="I19" s="78" t="str">
        <f>'ENTRY LIST 3'!J355</f>
        <v>034-28077</v>
      </c>
      <c r="J19" s="331" t="s">
        <v>1135</v>
      </c>
      <c r="K19" s="239">
        <v>5</v>
      </c>
      <c r="L19" s="239">
        <v>2</v>
      </c>
      <c r="M19" s="239">
        <v>0</v>
      </c>
      <c r="N19" s="239">
        <v>1</v>
      </c>
      <c r="O19" s="239">
        <v>1</v>
      </c>
      <c r="P19" s="239">
        <v>3</v>
      </c>
      <c r="Q19" s="239">
        <v>1</v>
      </c>
      <c r="R19" s="239">
        <v>5</v>
      </c>
      <c r="S19" s="239">
        <v>0</v>
      </c>
      <c r="T19" s="239">
        <v>5</v>
      </c>
      <c r="U19" s="282"/>
      <c r="V19" s="282"/>
      <c r="W19" s="282"/>
      <c r="X19" s="282"/>
      <c r="Y19" s="66">
        <f t="shared" si="0"/>
        <v>23</v>
      </c>
      <c r="Z19" s="239">
        <v>1</v>
      </c>
      <c r="AA19" s="239">
        <v>1</v>
      </c>
      <c r="AB19" s="239">
        <v>0</v>
      </c>
      <c r="AC19" s="239">
        <v>1</v>
      </c>
      <c r="AD19" s="239">
        <v>0</v>
      </c>
      <c r="AE19" s="239">
        <v>2</v>
      </c>
      <c r="AF19" s="239">
        <v>1</v>
      </c>
      <c r="AG19" s="239">
        <v>1</v>
      </c>
      <c r="AH19" s="239">
        <v>0</v>
      </c>
      <c r="AI19" s="239">
        <v>5</v>
      </c>
      <c r="AJ19" s="282"/>
      <c r="AK19" s="282"/>
      <c r="AL19" s="282"/>
      <c r="AM19" s="282"/>
      <c r="AN19" s="66">
        <f t="shared" si="1"/>
        <v>12</v>
      </c>
      <c r="AO19" s="66">
        <f t="shared" si="2"/>
        <v>35</v>
      </c>
      <c r="AP19" s="67">
        <v>0.270833333333333</v>
      </c>
      <c r="AQ19" s="68">
        <v>0</v>
      </c>
      <c r="AR19" s="235">
        <v>0.37222222222222223</v>
      </c>
      <c r="AS19" s="235">
        <v>0.5675231481481481</v>
      </c>
      <c r="AT19" s="141">
        <f t="shared" si="3"/>
        <v>0.1953009</v>
      </c>
      <c r="AU19" s="153">
        <f t="shared" si="4"/>
        <v>0</v>
      </c>
      <c r="AV19" s="153">
        <f t="shared" si="5"/>
        <v>0</v>
      </c>
      <c r="AW19" s="153">
        <f t="shared" si="6"/>
        <v>0</v>
      </c>
      <c r="AX19" s="142">
        <f>IF((ROUND(AT19-AP19,7))&lt;0,0,IF(AU19&gt;=1,"DQ",IF(AV19&gt;=1,VLOOKUP(AV19,PENALTY!$A$2:$B$60,2),1)))</f>
        <v>0</v>
      </c>
      <c r="AY19" s="55">
        <v>0</v>
      </c>
      <c r="AZ19" s="84">
        <f t="shared" si="7"/>
        <v>35</v>
      </c>
      <c r="BA19" s="116">
        <f t="shared" si="8"/>
        <v>5</v>
      </c>
      <c r="BB19" s="116">
        <f t="shared" si="9"/>
        <v>8</v>
      </c>
      <c r="BC19" s="116">
        <f t="shared" si="10"/>
        <v>2</v>
      </c>
      <c r="BD19" s="116">
        <f t="shared" si="11"/>
        <v>1</v>
      </c>
      <c r="BE19" s="116">
        <f t="shared" si="12"/>
        <v>4</v>
      </c>
      <c r="BF19" s="46"/>
      <c r="BG19" s="47"/>
      <c r="BH19" s="47"/>
      <c r="BI19" s="47"/>
    </row>
    <row r="20" spans="1:61" s="2" customFormat="1" ht="18" customHeight="1">
      <c r="A20" s="54">
        <v>14</v>
      </c>
      <c r="B20" s="3"/>
      <c r="C20" s="119"/>
      <c r="D20" s="78">
        <f>'ENTRY LIST 3'!E349</f>
        <v>81</v>
      </c>
      <c r="E20" s="78" t="str">
        <f>'ENTRY LIST 3'!F349</f>
        <v>KALUS</v>
      </c>
      <c r="F20" s="78" t="str">
        <f>'ENTRY LIST 3'!G349</f>
        <v>Tomas</v>
      </c>
      <c r="G20" s="78" t="str">
        <f>'ENTRY LIST 3'!H349</f>
        <v>SLOVAKIA</v>
      </c>
      <c r="H20" s="78">
        <f>'ENTRY LIST 3'!I349</f>
        <v>1993</v>
      </c>
      <c r="I20" s="78" t="str">
        <f>'ENTRY LIST 3'!J349</f>
        <v>421-00004</v>
      </c>
      <c r="J20" s="78" t="str">
        <f>'ENTRY LIST 3'!K349</f>
        <v>Monty/20“</v>
      </c>
      <c r="K20" s="239">
        <v>0</v>
      </c>
      <c r="L20" s="239">
        <v>2</v>
      </c>
      <c r="M20" s="239">
        <v>0</v>
      </c>
      <c r="N20" s="239">
        <v>0</v>
      </c>
      <c r="O20" s="239">
        <v>0</v>
      </c>
      <c r="P20" s="239">
        <v>5</v>
      </c>
      <c r="Q20" s="239">
        <v>0</v>
      </c>
      <c r="R20" s="239">
        <v>5</v>
      </c>
      <c r="S20" s="239">
        <v>2</v>
      </c>
      <c r="T20" s="239">
        <v>5</v>
      </c>
      <c r="U20" s="282"/>
      <c r="V20" s="282"/>
      <c r="W20" s="282"/>
      <c r="X20" s="282"/>
      <c r="Y20" s="66">
        <f t="shared" si="0"/>
        <v>19</v>
      </c>
      <c r="Z20" s="239">
        <v>0</v>
      </c>
      <c r="AA20" s="239">
        <v>5</v>
      </c>
      <c r="AB20" s="239">
        <v>0</v>
      </c>
      <c r="AC20" s="239">
        <v>0</v>
      </c>
      <c r="AD20" s="239">
        <v>0</v>
      </c>
      <c r="AE20" s="239">
        <v>5</v>
      </c>
      <c r="AF20" s="239">
        <v>0</v>
      </c>
      <c r="AG20" s="239">
        <v>1</v>
      </c>
      <c r="AH20" s="239">
        <v>1</v>
      </c>
      <c r="AI20" s="239">
        <v>5</v>
      </c>
      <c r="AJ20" s="282"/>
      <c r="AK20" s="282"/>
      <c r="AL20" s="282"/>
      <c r="AM20" s="282"/>
      <c r="AN20" s="66">
        <f t="shared" si="1"/>
        <v>17</v>
      </c>
      <c r="AO20" s="66">
        <f t="shared" si="2"/>
        <v>36</v>
      </c>
      <c r="AP20" s="67">
        <v>0.270833333333333</v>
      </c>
      <c r="AQ20" s="68">
        <v>0</v>
      </c>
      <c r="AR20" s="235">
        <v>0.3819444444444444</v>
      </c>
      <c r="AS20" s="235">
        <v>0.6004050925925926</v>
      </c>
      <c r="AT20" s="141">
        <f t="shared" si="3"/>
        <v>0.2184606</v>
      </c>
      <c r="AU20" s="153">
        <f t="shared" si="4"/>
        <v>0</v>
      </c>
      <c r="AV20" s="153">
        <f t="shared" si="5"/>
        <v>0</v>
      </c>
      <c r="AW20" s="153">
        <f t="shared" si="6"/>
        <v>0</v>
      </c>
      <c r="AX20" s="142">
        <f>IF((ROUND(AT20-AP20,7))&lt;0,0,IF(AU20&gt;=1,"DQ",IF(AV20&gt;=1,VLOOKUP(AV20,PENALTY!$A$2:$B$60,2),1)))</f>
        <v>0</v>
      </c>
      <c r="AY20" s="55">
        <v>0</v>
      </c>
      <c r="AZ20" s="84">
        <f t="shared" si="7"/>
        <v>36</v>
      </c>
      <c r="BA20" s="116">
        <f t="shared" si="8"/>
        <v>10</v>
      </c>
      <c r="BB20" s="116">
        <f t="shared" si="9"/>
        <v>2</v>
      </c>
      <c r="BC20" s="116">
        <f t="shared" si="10"/>
        <v>2</v>
      </c>
      <c r="BD20" s="116">
        <f t="shared" si="11"/>
        <v>0</v>
      </c>
      <c r="BE20" s="116">
        <f t="shared" si="12"/>
        <v>6</v>
      </c>
      <c r="BF20" s="46"/>
      <c r="BG20" s="47"/>
      <c r="BH20" s="47"/>
      <c r="BI20" s="47"/>
    </row>
    <row r="21" spans="1:61" s="2" customFormat="1" ht="18" customHeight="1">
      <c r="A21" s="54">
        <v>15</v>
      </c>
      <c r="B21" s="3"/>
      <c r="C21" s="119"/>
      <c r="D21" s="78">
        <f>'ENTRY LIST 3'!E354</f>
        <v>86</v>
      </c>
      <c r="E21" s="78" t="str">
        <f>'ENTRY LIST 3'!F354</f>
        <v>CUADAU VIVENS</v>
      </c>
      <c r="F21" s="78" t="str">
        <f>'ENTRY LIST 3'!G354</f>
        <v>David</v>
      </c>
      <c r="G21" s="78" t="str">
        <f>'ENTRY LIST 3'!H354</f>
        <v>SPAIN</v>
      </c>
      <c r="H21" s="78">
        <f>'ENTRY LIST 3'!I354</f>
        <v>1983</v>
      </c>
      <c r="I21" s="78" t="str">
        <f>'ENTRY LIST 3'!J354</f>
        <v>034-46013</v>
      </c>
      <c r="J21" s="331" t="s">
        <v>1135</v>
      </c>
      <c r="K21" s="239">
        <v>5</v>
      </c>
      <c r="L21" s="239">
        <v>2</v>
      </c>
      <c r="M21" s="239">
        <v>0</v>
      </c>
      <c r="N21" s="239">
        <v>0</v>
      </c>
      <c r="O21" s="239">
        <v>0</v>
      </c>
      <c r="P21" s="239">
        <v>3</v>
      </c>
      <c r="Q21" s="239">
        <v>5</v>
      </c>
      <c r="R21" s="239">
        <v>1</v>
      </c>
      <c r="S21" s="239">
        <v>0</v>
      </c>
      <c r="T21" s="239">
        <v>5</v>
      </c>
      <c r="U21" s="282"/>
      <c r="V21" s="282"/>
      <c r="W21" s="282"/>
      <c r="X21" s="282"/>
      <c r="Y21" s="66">
        <f t="shared" si="0"/>
        <v>21</v>
      </c>
      <c r="Z21" s="239">
        <v>0</v>
      </c>
      <c r="AA21" s="239">
        <v>3</v>
      </c>
      <c r="AB21" s="239">
        <v>0</v>
      </c>
      <c r="AC21" s="239">
        <v>0</v>
      </c>
      <c r="AD21" s="239">
        <v>0</v>
      </c>
      <c r="AE21" s="239">
        <v>5</v>
      </c>
      <c r="AF21" s="239">
        <v>1</v>
      </c>
      <c r="AG21" s="239">
        <v>1</v>
      </c>
      <c r="AH21" s="239">
        <v>0</v>
      </c>
      <c r="AI21" s="239">
        <v>5</v>
      </c>
      <c r="AJ21" s="282"/>
      <c r="AK21" s="282"/>
      <c r="AL21" s="282"/>
      <c r="AM21" s="282"/>
      <c r="AN21" s="66">
        <f t="shared" si="1"/>
        <v>15</v>
      </c>
      <c r="AO21" s="66">
        <f t="shared" si="2"/>
        <v>36</v>
      </c>
      <c r="AP21" s="67">
        <v>0.270833333333333</v>
      </c>
      <c r="AQ21" s="68">
        <v>0</v>
      </c>
      <c r="AR21" s="235">
        <v>0.375</v>
      </c>
      <c r="AS21" s="235">
        <v>0.5663657407407408</v>
      </c>
      <c r="AT21" s="141">
        <f t="shared" si="3"/>
        <v>0.1913657</v>
      </c>
      <c r="AU21" s="153">
        <f t="shared" si="4"/>
        <v>0</v>
      </c>
      <c r="AV21" s="153">
        <f t="shared" si="5"/>
        <v>0</v>
      </c>
      <c r="AW21" s="153">
        <f t="shared" si="6"/>
        <v>0</v>
      </c>
      <c r="AX21" s="142">
        <f>IF((ROUND(AT21-AP21,7))&lt;0,0,IF(AU21&gt;=1,"DQ",IF(AV21&gt;=1,VLOOKUP(AV21,PENALTY!$A$2:$B$60,2),1)))</f>
        <v>0</v>
      </c>
      <c r="AY21" s="55">
        <v>0</v>
      </c>
      <c r="AZ21" s="84">
        <f t="shared" si="7"/>
        <v>36</v>
      </c>
      <c r="BA21" s="116">
        <f t="shared" si="8"/>
        <v>9</v>
      </c>
      <c r="BB21" s="116">
        <f t="shared" si="9"/>
        <v>3</v>
      </c>
      <c r="BC21" s="116">
        <f t="shared" si="10"/>
        <v>1</v>
      </c>
      <c r="BD21" s="116">
        <f t="shared" si="11"/>
        <v>2</v>
      </c>
      <c r="BE21" s="116">
        <f t="shared" si="12"/>
        <v>5</v>
      </c>
      <c r="BF21" s="46"/>
      <c r="BG21" s="47"/>
      <c r="BH21" s="47"/>
      <c r="BI21" s="47"/>
    </row>
    <row r="22" spans="1:61" s="2" customFormat="1" ht="18" customHeight="1">
      <c r="A22" s="54">
        <v>16</v>
      </c>
      <c r="B22" s="3"/>
      <c r="C22" s="119"/>
      <c r="D22" s="78">
        <f>'ENTRY LIST 3'!E335</f>
        <v>67</v>
      </c>
      <c r="E22" s="78" t="str">
        <f>'ENTRY LIST 3'!F335</f>
        <v>PROCHAZKA</v>
      </c>
      <c r="F22" s="78" t="str">
        <f>'ENTRY LIST 3'!G335</f>
        <v>Adam</v>
      </c>
      <c r="G22" s="78" t="str">
        <f>'ENTRY LIST 3'!H335</f>
        <v>CZECH</v>
      </c>
      <c r="H22" s="78">
        <f>'ENTRY LIST 3'!I335</f>
        <v>1981</v>
      </c>
      <c r="I22" s="78" t="str">
        <f>'ENTRY LIST 3'!J335</f>
        <v>420-01573</v>
      </c>
      <c r="J22" s="331" t="s">
        <v>1135</v>
      </c>
      <c r="K22" s="239">
        <v>0</v>
      </c>
      <c r="L22" s="239">
        <v>1</v>
      </c>
      <c r="M22" s="239">
        <v>0</v>
      </c>
      <c r="N22" s="239">
        <v>0</v>
      </c>
      <c r="O22" s="239">
        <v>0</v>
      </c>
      <c r="P22" s="239">
        <v>5</v>
      </c>
      <c r="Q22" s="239">
        <v>5</v>
      </c>
      <c r="R22" s="239">
        <v>2</v>
      </c>
      <c r="S22" s="239">
        <v>0</v>
      </c>
      <c r="T22" s="239">
        <v>5</v>
      </c>
      <c r="U22" s="282"/>
      <c r="V22" s="282"/>
      <c r="W22" s="282"/>
      <c r="X22" s="282"/>
      <c r="Y22" s="66">
        <f t="shared" si="0"/>
        <v>18</v>
      </c>
      <c r="Z22" s="239">
        <v>0</v>
      </c>
      <c r="AA22" s="239">
        <v>1</v>
      </c>
      <c r="AB22" s="239">
        <v>0</v>
      </c>
      <c r="AC22" s="239">
        <v>0</v>
      </c>
      <c r="AD22" s="239">
        <v>0</v>
      </c>
      <c r="AE22" s="239">
        <v>3</v>
      </c>
      <c r="AF22" s="239">
        <v>3</v>
      </c>
      <c r="AG22" s="239">
        <v>1</v>
      </c>
      <c r="AH22" s="239">
        <v>5</v>
      </c>
      <c r="AI22" s="239">
        <v>5</v>
      </c>
      <c r="AJ22" s="282"/>
      <c r="AK22" s="282"/>
      <c r="AL22" s="282"/>
      <c r="AM22" s="282"/>
      <c r="AN22" s="66">
        <f t="shared" si="1"/>
        <v>18</v>
      </c>
      <c r="AO22" s="66">
        <f t="shared" si="2"/>
        <v>36</v>
      </c>
      <c r="AP22" s="67">
        <v>0.270833333333333</v>
      </c>
      <c r="AQ22" s="68">
        <v>0</v>
      </c>
      <c r="AR22" s="235">
        <v>0.3652777777777778</v>
      </c>
      <c r="AS22" s="235">
        <v>0.5571527777777777</v>
      </c>
      <c r="AT22" s="141">
        <f t="shared" si="3"/>
        <v>0.191875</v>
      </c>
      <c r="AU22" s="153">
        <f t="shared" si="4"/>
        <v>0</v>
      </c>
      <c r="AV22" s="153">
        <f t="shared" si="5"/>
        <v>0</v>
      </c>
      <c r="AW22" s="153">
        <f t="shared" si="6"/>
        <v>0</v>
      </c>
      <c r="AX22" s="142">
        <f>IF((ROUND(AT22-AP22,7))&lt;0,0,IF(AU22&gt;=1,"DQ",IF(AV22&gt;=1,VLOOKUP(AV22,PENALTY!$A$2:$B$60,2),1)))</f>
        <v>0</v>
      </c>
      <c r="AY22" s="55">
        <v>0</v>
      </c>
      <c r="AZ22" s="84">
        <f t="shared" si="7"/>
        <v>36</v>
      </c>
      <c r="BA22" s="116">
        <f t="shared" si="8"/>
        <v>9</v>
      </c>
      <c r="BB22" s="116">
        <f t="shared" si="9"/>
        <v>3</v>
      </c>
      <c r="BC22" s="116">
        <f t="shared" si="10"/>
        <v>1</v>
      </c>
      <c r="BD22" s="116">
        <f t="shared" si="11"/>
        <v>2</v>
      </c>
      <c r="BE22" s="116">
        <f t="shared" si="12"/>
        <v>5</v>
      </c>
      <c r="BF22" s="46"/>
      <c r="BG22" s="47"/>
      <c r="BH22" s="47"/>
      <c r="BI22" s="47"/>
    </row>
    <row r="23" spans="1:61" s="2" customFormat="1" ht="18" customHeight="1">
      <c r="A23" s="54">
        <v>17</v>
      </c>
      <c r="B23" s="3"/>
      <c r="C23" s="119"/>
      <c r="D23" s="78">
        <f>'ENTRY LIST 3'!E347</f>
        <v>79</v>
      </c>
      <c r="E23" s="78" t="str">
        <f>'ENTRY LIST 3'!F347</f>
        <v>MONACI</v>
      </c>
      <c r="F23" s="78" t="str">
        <f>'ENTRY LIST 3'!G347</f>
        <v>Luca</v>
      </c>
      <c r="G23" s="78" t="str">
        <f>'ENTRY LIST 3'!H347</f>
        <v>ITALY</v>
      </c>
      <c r="H23" s="78">
        <f>'ENTRY LIST 3'!I347</f>
        <v>1991</v>
      </c>
      <c r="I23" s="78" t="str">
        <f>'ENTRY LIST 3'!J347</f>
        <v>039-00112</v>
      </c>
      <c r="J23" s="331" t="s">
        <v>1135</v>
      </c>
      <c r="K23" s="239">
        <v>0</v>
      </c>
      <c r="L23" s="239">
        <v>1</v>
      </c>
      <c r="M23" s="239">
        <v>0</v>
      </c>
      <c r="N23" s="239">
        <v>5</v>
      </c>
      <c r="O23" s="239">
        <v>0</v>
      </c>
      <c r="P23" s="239">
        <v>3</v>
      </c>
      <c r="Q23" s="239">
        <v>0</v>
      </c>
      <c r="R23" s="239">
        <v>1</v>
      </c>
      <c r="S23" s="239">
        <v>1</v>
      </c>
      <c r="T23" s="239">
        <v>5</v>
      </c>
      <c r="U23" s="282"/>
      <c r="V23" s="282"/>
      <c r="W23" s="282"/>
      <c r="X23" s="282"/>
      <c r="Y23" s="66">
        <f t="shared" si="0"/>
        <v>16</v>
      </c>
      <c r="Z23" s="239">
        <v>0</v>
      </c>
      <c r="AA23" s="239">
        <v>2</v>
      </c>
      <c r="AB23" s="239">
        <v>0</v>
      </c>
      <c r="AC23" s="239">
        <v>0</v>
      </c>
      <c r="AD23" s="239">
        <v>0</v>
      </c>
      <c r="AE23" s="239">
        <v>3</v>
      </c>
      <c r="AF23" s="239">
        <v>5</v>
      </c>
      <c r="AG23" s="239">
        <v>5</v>
      </c>
      <c r="AH23" s="239">
        <v>0</v>
      </c>
      <c r="AI23" s="239">
        <v>5</v>
      </c>
      <c r="AJ23" s="282"/>
      <c r="AK23" s="282"/>
      <c r="AL23" s="282"/>
      <c r="AM23" s="282"/>
      <c r="AN23" s="66">
        <f t="shared" si="1"/>
        <v>20</v>
      </c>
      <c r="AO23" s="66">
        <f t="shared" si="2"/>
        <v>36</v>
      </c>
      <c r="AP23" s="67">
        <v>0.270833333333333</v>
      </c>
      <c r="AQ23" s="68">
        <v>0</v>
      </c>
      <c r="AR23" s="235">
        <v>0.36944444444444446</v>
      </c>
      <c r="AS23" s="235">
        <v>0.5690856481481482</v>
      </c>
      <c r="AT23" s="141">
        <f t="shared" si="3"/>
        <v>0.1996412</v>
      </c>
      <c r="AU23" s="153">
        <f t="shared" si="4"/>
        <v>0</v>
      </c>
      <c r="AV23" s="153">
        <f t="shared" si="5"/>
        <v>0</v>
      </c>
      <c r="AW23" s="153">
        <f t="shared" si="6"/>
        <v>0</v>
      </c>
      <c r="AX23" s="142">
        <f>IF((ROUND(AT23-AP23,7))&lt;0,0,IF(AU23&gt;=1,"DQ",IF(AV23&gt;=1,VLOOKUP(AV23,PENALTY!$A$2:$B$60,2),1)))</f>
        <v>0</v>
      </c>
      <c r="AY23" s="55">
        <v>0</v>
      </c>
      <c r="AZ23" s="84">
        <f t="shared" si="7"/>
        <v>36</v>
      </c>
      <c r="BA23" s="116">
        <f t="shared" si="8"/>
        <v>9</v>
      </c>
      <c r="BB23" s="116">
        <f t="shared" si="9"/>
        <v>3</v>
      </c>
      <c r="BC23" s="116">
        <f t="shared" si="10"/>
        <v>1</v>
      </c>
      <c r="BD23" s="116">
        <f t="shared" si="11"/>
        <v>2</v>
      </c>
      <c r="BE23" s="116">
        <f t="shared" si="12"/>
        <v>5</v>
      </c>
      <c r="BF23" s="46"/>
      <c r="BG23" s="47"/>
      <c r="BH23" s="47"/>
      <c r="BI23" s="47"/>
    </row>
    <row r="24" spans="1:61" s="2" customFormat="1" ht="18" customHeight="1">
      <c r="A24" s="54">
        <v>18</v>
      </c>
      <c r="B24" s="3"/>
      <c r="C24" s="119"/>
      <c r="D24" s="78">
        <f>'ENTRY LIST 3'!E324</f>
        <v>56</v>
      </c>
      <c r="E24" s="78" t="str">
        <f>'ENTRY LIST 3'!F324</f>
        <v>TORT MARCET</v>
      </c>
      <c r="F24" s="78" t="str">
        <f>'ENTRY LIST 3'!G324</f>
        <v>Jaume</v>
      </c>
      <c r="G24" s="78" t="str">
        <f>'ENTRY LIST 3'!H324</f>
        <v>CATALONIA</v>
      </c>
      <c r="H24" s="78">
        <f>'ENTRY LIST 3'!I324</f>
        <v>1991</v>
      </c>
      <c r="I24" s="78" t="str">
        <f>'ENTRY LIST 3'!J324</f>
        <v>034-08287</v>
      </c>
      <c r="J24" s="78" t="str">
        <f>'ENTRY LIST 3'!K324</f>
        <v>Monty/20"</v>
      </c>
      <c r="K24" s="239">
        <v>1</v>
      </c>
      <c r="L24" s="239">
        <v>5</v>
      </c>
      <c r="M24" s="239">
        <v>0</v>
      </c>
      <c r="N24" s="239">
        <v>0</v>
      </c>
      <c r="O24" s="239">
        <v>0</v>
      </c>
      <c r="P24" s="239">
        <v>3</v>
      </c>
      <c r="Q24" s="239">
        <v>2</v>
      </c>
      <c r="R24" s="239">
        <v>2</v>
      </c>
      <c r="S24" s="239">
        <v>0</v>
      </c>
      <c r="T24" s="239">
        <v>5</v>
      </c>
      <c r="U24" s="282"/>
      <c r="V24" s="282"/>
      <c r="W24" s="282"/>
      <c r="X24" s="282"/>
      <c r="Y24" s="66">
        <f t="shared" si="0"/>
        <v>18</v>
      </c>
      <c r="Z24" s="239">
        <v>0</v>
      </c>
      <c r="AA24" s="239">
        <v>1</v>
      </c>
      <c r="AB24" s="239">
        <v>5</v>
      </c>
      <c r="AC24" s="239">
        <v>0</v>
      </c>
      <c r="AD24" s="239">
        <v>0</v>
      </c>
      <c r="AE24" s="239">
        <v>5</v>
      </c>
      <c r="AF24" s="239">
        <v>2</v>
      </c>
      <c r="AG24" s="239">
        <v>1</v>
      </c>
      <c r="AH24" s="239">
        <v>0</v>
      </c>
      <c r="AI24" s="239">
        <v>5</v>
      </c>
      <c r="AJ24" s="282"/>
      <c r="AK24" s="282"/>
      <c r="AL24" s="282"/>
      <c r="AM24" s="282"/>
      <c r="AN24" s="66">
        <f t="shared" si="1"/>
        <v>19</v>
      </c>
      <c r="AO24" s="66">
        <f t="shared" si="2"/>
        <v>37</v>
      </c>
      <c r="AP24" s="67">
        <v>0.270833333333333</v>
      </c>
      <c r="AQ24" s="68">
        <v>0</v>
      </c>
      <c r="AR24" s="235">
        <v>0.3666666666666667</v>
      </c>
      <c r="AS24" s="235">
        <v>0.5574421296296296</v>
      </c>
      <c r="AT24" s="141">
        <f t="shared" si="3"/>
        <v>0.1907755</v>
      </c>
      <c r="AU24" s="153">
        <f t="shared" si="4"/>
        <v>0</v>
      </c>
      <c r="AV24" s="153">
        <f t="shared" si="5"/>
        <v>0</v>
      </c>
      <c r="AW24" s="153">
        <f t="shared" si="6"/>
        <v>0</v>
      </c>
      <c r="AX24" s="142">
        <f>IF((ROUND(AT24-AP24,7))&lt;0,0,IF(AU24&gt;=1,"DQ",IF(AV24&gt;=1,VLOOKUP(AV24,PENALTY!$A$2:$B$60,2),1)))</f>
        <v>0</v>
      </c>
      <c r="AY24" s="55">
        <v>0</v>
      </c>
      <c r="AZ24" s="84">
        <f t="shared" si="7"/>
        <v>37</v>
      </c>
      <c r="BA24" s="116">
        <f t="shared" si="8"/>
        <v>8</v>
      </c>
      <c r="BB24" s="116">
        <f t="shared" si="9"/>
        <v>3</v>
      </c>
      <c r="BC24" s="116">
        <f t="shared" si="10"/>
        <v>3</v>
      </c>
      <c r="BD24" s="116">
        <f t="shared" si="11"/>
        <v>1</v>
      </c>
      <c r="BE24" s="116">
        <f t="shared" si="12"/>
        <v>5</v>
      </c>
      <c r="BF24" s="46"/>
      <c r="BG24" s="47"/>
      <c r="BH24" s="47"/>
      <c r="BI24" s="47"/>
    </row>
    <row r="25" spans="1:61" s="2" customFormat="1" ht="18" customHeight="1">
      <c r="A25" s="54">
        <v>19</v>
      </c>
      <c r="B25" s="3"/>
      <c r="C25" s="119"/>
      <c r="D25" s="78">
        <f>'ENTRY LIST 3'!E331</f>
        <v>63</v>
      </c>
      <c r="E25" s="78" t="str">
        <f>'ENTRY LIST 3'!F331</f>
        <v>HUANG</v>
      </c>
      <c r="F25" s="78" t="str">
        <f>'ENTRY LIST 3'!G331</f>
        <v>Wu Yu</v>
      </c>
      <c r="G25" s="78" t="str">
        <f>'ENTRY LIST 3'!H331</f>
        <v>CHINA</v>
      </c>
      <c r="H25" s="78">
        <f>'ENTRY LIST 3'!I331</f>
        <v>1990</v>
      </c>
      <c r="I25" s="78" t="str">
        <f>'ENTRY LIST 3'!J331</f>
        <v>086-12003</v>
      </c>
      <c r="J25" s="331" t="s">
        <v>1135</v>
      </c>
      <c r="K25" s="239">
        <v>1</v>
      </c>
      <c r="L25" s="239">
        <v>5</v>
      </c>
      <c r="M25" s="239">
        <v>0</v>
      </c>
      <c r="N25" s="239">
        <v>0</v>
      </c>
      <c r="O25" s="239">
        <v>0</v>
      </c>
      <c r="P25" s="239">
        <v>5</v>
      </c>
      <c r="Q25" s="239">
        <v>5</v>
      </c>
      <c r="R25" s="239">
        <v>1</v>
      </c>
      <c r="S25" s="239">
        <v>0</v>
      </c>
      <c r="T25" s="239">
        <v>5</v>
      </c>
      <c r="U25" s="282"/>
      <c r="V25" s="282"/>
      <c r="W25" s="282"/>
      <c r="X25" s="282"/>
      <c r="Y25" s="66">
        <f t="shared" si="0"/>
        <v>22</v>
      </c>
      <c r="Z25" s="239">
        <v>0</v>
      </c>
      <c r="AA25" s="239">
        <v>5</v>
      </c>
      <c r="AB25" s="239">
        <v>0</v>
      </c>
      <c r="AC25" s="239">
        <v>0</v>
      </c>
      <c r="AD25" s="239">
        <v>0</v>
      </c>
      <c r="AE25" s="239">
        <v>5</v>
      </c>
      <c r="AF25" s="239">
        <v>1</v>
      </c>
      <c r="AG25" s="239">
        <v>0</v>
      </c>
      <c r="AH25" s="239">
        <v>0</v>
      </c>
      <c r="AI25" s="239">
        <v>5</v>
      </c>
      <c r="AJ25" s="282"/>
      <c r="AK25" s="282"/>
      <c r="AL25" s="282"/>
      <c r="AM25" s="282"/>
      <c r="AN25" s="66">
        <f t="shared" si="1"/>
        <v>16</v>
      </c>
      <c r="AO25" s="66">
        <f t="shared" si="2"/>
        <v>38</v>
      </c>
      <c r="AP25" s="67">
        <v>0.270833333333333</v>
      </c>
      <c r="AQ25" s="68">
        <v>0</v>
      </c>
      <c r="AR25" s="235">
        <v>0.3833333333333333</v>
      </c>
      <c r="AS25" s="235">
        <v>0.5747685185185185</v>
      </c>
      <c r="AT25" s="141">
        <f t="shared" si="3"/>
        <v>0.1914352</v>
      </c>
      <c r="AU25" s="153">
        <f t="shared" si="4"/>
        <v>0</v>
      </c>
      <c r="AV25" s="153">
        <f t="shared" si="5"/>
        <v>0</v>
      </c>
      <c r="AW25" s="153">
        <f t="shared" si="6"/>
        <v>0</v>
      </c>
      <c r="AX25" s="142">
        <f>IF((ROUND(AT25-AP25,7))&lt;0,0,IF(AU25&gt;=1,"DQ",IF(AV25&gt;=1,VLOOKUP(AV25,PENALTY!$A$2:$B$60,2),1)))</f>
        <v>0</v>
      </c>
      <c r="AY25" s="55">
        <v>0</v>
      </c>
      <c r="AZ25" s="84">
        <f t="shared" si="7"/>
        <v>38</v>
      </c>
      <c r="BA25" s="116">
        <f t="shared" si="8"/>
        <v>10</v>
      </c>
      <c r="BB25" s="116">
        <f t="shared" si="9"/>
        <v>3</v>
      </c>
      <c r="BC25" s="116">
        <f t="shared" si="10"/>
        <v>0</v>
      </c>
      <c r="BD25" s="116">
        <f t="shared" si="11"/>
        <v>0</v>
      </c>
      <c r="BE25" s="116">
        <f t="shared" si="12"/>
        <v>7</v>
      </c>
      <c r="BF25" s="46"/>
      <c r="BG25" s="47"/>
      <c r="BH25" s="47"/>
      <c r="BI25" s="47"/>
    </row>
    <row r="26" spans="1:61" s="2" customFormat="1" ht="18" customHeight="1">
      <c r="A26" s="54">
        <v>20</v>
      </c>
      <c r="B26" s="3"/>
      <c r="C26" s="119"/>
      <c r="D26" s="78">
        <f>'ENTRY LIST 3'!E333</f>
        <v>65</v>
      </c>
      <c r="E26" s="78" t="str">
        <f>'ENTRY LIST 3'!F333</f>
        <v>KAKAC</v>
      </c>
      <c r="F26" s="78" t="str">
        <f>'ENTRY LIST 3'!G333</f>
        <v>Martin</v>
      </c>
      <c r="G26" s="78" t="str">
        <f>'ENTRY LIST 3'!H333</f>
        <v>CZECH</v>
      </c>
      <c r="H26" s="78">
        <f>'ENTRY LIST 3'!I333</f>
        <v>1992</v>
      </c>
      <c r="I26" s="78" t="str">
        <f>'ENTRY LIST 3'!J333</f>
        <v>420-08847</v>
      </c>
      <c r="J26" s="78" t="str">
        <f>'ENTRY LIST 3'!K333</f>
        <v>Monty/20"</v>
      </c>
      <c r="K26" s="239">
        <v>1</v>
      </c>
      <c r="L26" s="239">
        <v>5</v>
      </c>
      <c r="M26" s="239">
        <v>2</v>
      </c>
      <c r="N26" s="239">
        <v>0</v>
      </c>
      <c r="O26" s="239">
        <v>1</v>
      </c>
      <c r="P26" s="239">
        <v>5</v>
      </c>
      <c r="Q26" s="239">
        <v>2</v>
      </c>
      <c r="R26" s="239">
        <v>5</v>
      </c>
      <c r="S26" s="239">
        <v>2</v>
      </c>
      <c r="T26" s="239">
        <v>5</v>
      </c>
      <c r="U26" s="282"/>
      <c r="V26" s="282"/>
      <c r="W26" s="282"/>
      <c r="X26" s="282"/>
      <c r="Y26" s="66">
        <f t="shared" si="0"/>
        <v>28</v>
      </c>
      <c r="Z26" s="239">
        <v>0</v>
      </c>
      <c r="AA26" s="239">
        <v>1</v>
      </c>
      <c r="AB26" s="239">
        <v>0</v>
      </c>
      <c r="AC26" s="239">
        <v>0</v>
      </c>
      <c r="AD26" s="239">
        <v>0</v>
      </c>
      <c r="AE26" s="239">
        <v>2</v>
      </c>
      <c r="AF26" s="239">
        <v>2</v>
      </c>
      <c r="AG26" s="239">
        <v>0</v>
      </c>
      <c r="AH26" s="239">
        <v>0</v>
      </c>
      <c r="AI26" s="239">
        <v>5</v>
      </c>
      <c r="AJ26" s="282"/>
      <c r="AK26" s="282"/>
      <c r="AL26" s="282"/>
      <c r="AM26" s="282"/>
      <c r="AN26" s="66">
        <f t="shared" si="1"/>
        <v>10</v>
      </c>
      <c r="AO26" s="66">
        <f t="shared" si="2"/>
        <v>38</v>
      </c>
      <c r="AP26" s="67">
        <v>0.270833333333333</v>
      </c>
      <c r="AQ26" s="68">
        <v>0</v>
      </c>
      <c r="AR26" s="235">
        <v>0.3680555555555556</v>
      </c>
      <c r="AS26" s="235">
        <v>0.5976736111111111</v>
      </c>
      <c r="AT26" s="141">
        <f t="shared" si="3"/>
        <v>0.2296181</v>
      </c>
      <c r="AU26" s="153">
        <f t="shared" si="4"/>
        <v>0</v>
      </c>
      <c r="AV26" s="153">
        <f t="shared" si="5"/>
        <v>0</v>
      </c>
      <c r="AW26" s="153">
        <f t="shared" si="6"/>
        <v>0</v>
      </c>
      <c r="AX26" s="142">
        <f>IF((ROUND(AT26-AP26,7))&lt;0,0,IF(AU26&gt;=1,"DQ",IF(AV26&gt;=1,VLOOKUP(AV26,PENALTY!$A$2:$B$60,2),1)))</f>
        <v>0</v>
      </c>
      <c r="AY26" s="55">
        <v>0</v>
      </c>
      <c r="AZ26" s="84">
        <f t="shared" si="7"/>
        <v>38</v>
      </c>
      <c r="BA26" s="116">
        <f t="shared" si="8"/>
        <v>7</v>
      </c>
      <c r="BB26" s="116">
        <f t="shared" si="9"/>
        <v>3</v>
      </c>
      <c r="BC26" s="116">
        <f t="shared" si="10"/>
        <v>5</v>
      </c>
      <c r="BD26" s="116">
        <f t="shared" si="11"/>
        <v>0</v>
      </c>
      <c r="BE26" s="116">
        <f t="shared" si="12"/>
        <v>5</v>
      </c>
      <c r="BF26" s="46"/>
      <c r="BG26" s="47"/>
      <c r="BH26" s="47"/>
      <c r="BI26" s="47"/>
    </row>
    <row r="27" spans="1:61" s="2" customFormat="1" ht="18" customHeight="1">
      <c r="A27" s="54">
        <v>21</v>
      </c>
      <c r="B27" s="3"/>
      <c r="C27" s="119"/>
      <c r="D27" s="78">
        <f>'ENTRY LIST 3'!E339</f>
        <v>71</v>
      </c>
      <c r="E27" s="78" t="str">
        <f>'ENTRY LIST 3'!F339</f>
        <v>DUTEIL</v>
      </c>
      <c r="F27" s="78" t="str">
        <f>'ENTRY LIST 3'!G339</f>
        <v>Yannick</v>
      </c>
      <c r="G27" s="78" t="str">
        <f>'ENTRY LIST 3'!H339</f>
        <v>FRANCE</v>
      </c>
      <c r="H27" s="78">
        <f>'ENTRY LIST 3'!I339</f>
        <v>1984</v>
      </c>
      <c r="I27" s="78" t="str">
        <f>'ENTRY LIST 3'!J339</f>
        <v>033-00003</v>
      </c>
      <c r="J27" s="331" t="s">
        <v>1135</v>
      </c>
      <c r="K27" s="239">
        <v>0</v>
      </c>
      <c r="L27" s="239">
        <v>5</v>
      </c>
      <c r="M27" s="239">
        <v>1</v>
      </c>
      <c r="N27" s="239">
        <v>0</v>
      </c>
      <c r="O27" s="239">
        <v>0</v>
      </c>
      <c r="P27" s="239">
        <v>5</v>
      </c>
      <c r="Q27" s="239">
        <v>2</v>
      </c>
      <c r="R27" s="239">
        <v>5</v>
      </c>
      <c r="S27" s="239">
        <v>0</v>
      </c>
      <c r="T27" s="239">
        <v>5</v>
      </c>
      <c r="U27" s="282"/>
      <c r="V27" s="282"/>
      <c r="W27" s="282"/>
      <c r="X27" s="282"/>
      <c r="Y27" s="66">
        <f t="shared" si="0"/>
        <v>23</v>
      </c>
      <c r="Z27" s="239">
        <v>0</v>
      </c>
      <c r="AA27" s="239">
        <v>5</v>
      </c>
      <c r="AB27" s="239">
        <v>0</v>
      </c>
      <c r="AC27" s="239">
        <v>0</v>
      </c>
      <c r="AD27" s="239">
        <v>0</v>
      </c>
      <c r="AE27" s="239">
        <v>3</v>
      </c>
      <c r="AF27" s="239">
        <v>1</v>
      </c>
      <c r="AG27" s="239">
        <v>5</v>
      </c>
      <c r="AH27" s="239">
        <v>0</v>
      </c>
      <c r="AI27" s="239">
        <v>5</v>
      </c>
      <c r="AJ27" s="282"/>
      <c r="AK27" s="282"/>
      <c r="AL27" s="282"/>
      <c r="AM27" s="282"/>
      <c r="AN27" s="66">
        <f t="shared" si="1"/>
        <v>19</v>
      </c>
      <c r="AO27" s="66">
        <f t="shared" si="2"/>
        <v>42</v>
      </c>
      <c r="AP27" s="67">
        <v>0.270833333333333</v>
      </c>
      <c r="AQ27" s="68">
        <v>0</v>
      </c>
      <c r="AR27" s="235">
        <v>0.37222222222222223</v>
      </c>
      <c r="AS27" s="235">
        <v>0.5871759259259259</v>
      </c>
      <c r="AT27" s="141">
        <f t="shared" si="3"/>
        <v>0.2149537</v>
      </c>
      <c r="AU27" s="153">
        <f t="shared" si="4"/>
        <v>0</v>
      </c>
      <c r="AV27" s="153">
        <f t="shared" si="5"/>
        <v>0</v>
      </c>
      <c r="AW27" s="153">
        <f t="shared" si="6"/>
        <v>0</v>
      </c>
      <c r="AX27" s="142">
        <f>IF((ROUND(AT27-AP27,7))&lt;0,0,IF(AU27&gt;=1,"DQ",IF(AV27&gt;=1,VLOOKUP(AV27,PENALTY!$A$2:$B$60,2),1)))</f>
        <v>0</v>
      </c>
      <c r="AY27" s="55">
        <v>0</v>
      </c>
      <c r="AZ27" s="84">
        <f t="shared" si="7"/>
        <v>42</v>
      </c>
      <c r="BA27" s="116">
        <f t="shared" si="8"/>
        <v>9</v>
      </c>
      <c r="BB27" s="116">
        <f t="shared" si="9"/>
        <v>2</v>
      </c>
      <c r="BC27" s="116">
        <f t="shared" si="10"/>
        <v>1</v>
      </c>
      <c r="BD27" s="116">
        <f t="shared" si="11"/>
        <v>1</v>
      </c>
      <c r="BE27" s="116">
        <f t="shared" si="12"/>
        <v>7</v>
      </c>
      <c r="BF27" s="46"/>
      <c r="BG27" s="47"/>
      <c r="BH27" s="47"/>
      <c r="BI27" s="47"/>
    </row>
    <row r="28" spans="1:61" s="2" customFormat="1" ht="18" customHeight="1">
      <c r="A28" s="54">
        <v>22</v>
      </c>
      <c r="B28" s="3"/>
      <c r="C28" s="119"/>
      <c r="D28" s="78">
        <f>'ENTRY LIST 3'!E353</f>
        <v>85</v>
      </c>
      <c r="E28" s="78" t="str">
        <f>'ENTRY LIST 3'!F353</f>
        <v>BIEL BIELSA</v>
      </c>
      <c r="F28" s="78" t="str">
        <f>'ENTRY LIST 3'!G353</f>
        <v>Adrian</v>
      </c>
      <c r="G28" s="78" t="str">
        <f>'ENTRY LIST 3'!H353</f>
        <v>SPAIN</v>
      </c>
      <c r="H28" s="78">
        <f>'ENTRY LIST 3'!I353</f>
        <v>1991</v>
      </c>
      <c r="I28" s="78" t="str">
        <f>'ENTRY LIST 3'!J353</f>
        <v>034-44087</v>
      </c>
      <c r="J28" s="331" t="s">
        <v>1135</v>
      </c>
      <c r="K28" s="239">
        <v>2</v>
      </c>
      <c r="L28" s="239">
        <v>2</v>
      </c>
      <c r="M28" s="239">
        <v>2</v>
      </c>
      <c r="N28" s="239">
        <v>0</v>
      </c>
      <c r="O28" s="239">
        <v>1</v>
      </c>
      <c r="P28" s="239">
        <v>5</v>
      </c>
      <c r="Q28" s="239">
        <v>2</v>
      </c>
      <c r="R28" s="239">
        <v>5</v>
      </c>
      <c r="S28" s="239">
        <v>0</v>
      </c>
      <c r="T28" s="239">
        <v>5</v>
      </c>
      <c r="U28" s="282"/>
      <c r="V28" s="282"/>
      <c r="W28" s="282"/>
      <c r="X28" s="282"/>
      <c r="Y28" s="66">
        <f t="shared" si="0"/>
        <v>24</v>
      </c>
      <c r="Z28" s="239">
        <v>1</v>
      </c>
      <c r="AA28" s="239">
        <v>2</v>
      </c>
      <c r="AB28" s="239">
        <v>1</v>
      </c>
      <c r="AC28" s="239">
        <v>0</v>
      </c>
      <c r="AD28" s="239">
        <v>1</v>
      </c>
      <c r="AE28" s="239">
        <v>5</v>
      </c>
      <c r="AF28" s="239">
        <v>2</v>
      </c>
      <c r="AG28" s="239">
        <v>1</v>
      </c>
      <c r="AH28" s="239">
        <v>0</v>
      </c>
      <c r="AI28" s="239">
        <v>5</v>
      </c>
      <c r="AJ28" s="282"/>
      <c r="AK28" s="282"/>
      <c r="AL28" s="282"/>
      <c r="AM28" s="282"/>
      <c r="AN28" s="66">
        <f t="shared" si="1"/>
        <v>18</v>
      </c>
      <c r="AO28" s="66">
        <f t="shared" si="2"/>
        <v>42</v>
      </c>
      <c r="AP28" s="67">
        <v>0.270833333333333</v>
      </c>
      <c r="AQ28" s="68">
        <v>0</v>
      </c>
      <c r="AR28" s="235">
        <v>0.39444444444444443</v>
      </c>
      <c r="AS28" s="235">
        <v>0.6074074074074074</v>
      </c>
      <c r="AT28" s="141">
        <f t="shared" si="3"/>
        <v>0.212963</v>
      </c>
      <c r="AU28" s="153">
        <f t="shared" si="4"/>
        <v>0</v>
      </c>
      <c r="AV28" s="153">
        <f t="shared" si="5"/>
        <v>0</v>
      </c>
      <c r="AW28" s="153">
        <f t="shared" si="6"/>
        <v>0</v>
      </c>
      <c r="AX28" s="142">
        <f>IF((ROUND(AT28-AP28,7))&lt;0,0,IF(AU28&gt;=1,"DQ",IF(AV28&gt;=1,VLOOKUP(AV28,PENALTY!$A$2:$B$60,2),1)))</f>
        <v>0</v>
      </c>
      <c r="AY28" s="55">
        <v>0</v>
      </c>
      <c r="AZ28" s="84">
        <f t="shared" si="7"/>
        <v>42</v>
      </c>
      <c r="BA28" s="116">
        <f t="shared" si="8"/>
        <v>4</v>
      </c>
      <c r="BB28" s="116">
        <f t="shared" si="9"/>
        <v>5</v>
      </c>
      <c r="BC28" s="116">
        <f t="shared" si="10"/>
        <v>6</v>
      </c>
      <c r="BD28" s="116">
        <f t="shared" si="11"/>
        <v>0</v>
      </c>
      <c r="BE28" s="116">
        <f t="shared" si="12"/>
        <v>5</v>
      </c>
      <c r="BF28" s="46"/>
      <c r="BG28" s="47"/>
      <c r="BH28" s="47"/>
      <c r="BI28" s="47"/>
    </row>
    <row r="29" spans="1:61" s="2" customFormat="1" ht="18" customHeight="1">
      <c r="A29" s="54">
        <v>23</v>
      </c>
      <c r="B29" s="3"/>
      <c r="C29" s="119"/>
      <c r="D29" s="78">
        <f>'ENTRY LIST 3'!E352</f>
        <v>84</v>
      </c>
      <c r="E29" s="78" t="str">
        <f>'ENTRY LIST 3'!F352</f>
        <v>PASTORINO</v>
      </c>
      <c r="F29" s="78" t="str">
        <f>'ENTRY LIST 3'!G352</f>
        <v>David</v>
      </c>
      <c r="G29" s="78" t="str">
        <f>'ENTRY LIST 3'!H352</f>
        <v>SPAIN</v>
      </c>
      <c r="H29" s="78">
        <f>'ENTRY LIST 3'!I352</f>
        <v>1987</v>
      </c>
      <c r="I29" s="78" t="str">
        <f>'ENTRY LIST 3'!J352</f>
        <v>034-08491</v>
      </c>
      <c r="J29" s="331" t="s">
        <v>1135</v>
      </c>
      <c r="K29" s="239">
        <v>2</v>
      </c>
      <c r="L29" s="239">
        <v>5</v>
      </c>
      <c r="M29" s="239">
        <v>5</v>
      </c>
      <c r="N29" s="239">
        <v>0</v>
      </c>
      <c r="O29" s="239">
        <v>1</v>
      </c>
      <c r="P29" s="239">
        <v>5</v>
      </c>
      <c r="Q29" s="239">
        <v>1</v>
      </c>
      <c r="R29" s="239">
        <v>1</v>
      </c>
      <c r="S29" s="239">
        <v>0</v>
      </c>
      <c r="T29" s="239">
        <v>5</v>
      </c>
      <c r="U29" s="282"/>
      <c r="V29" s="282"/>
      <c r="W29" s="282"/>
      <c r="X29" s="282"/>
      <c r="Y29" s="66">
        <f t="shared" si="0"/>
        <v>25</v>
      </c>
      <c r="Z29" s="239">
        <v>0</v>
      </c>
      <c r="AA29" s="239">
        <v>3</v>
      </c>
      <c r="AB29" s="239">
        <v>0</v>
      </c>
      <c r="AC29" s="239">
        <v>0</v>
      </c>
      <c r="AD29" s="239">
        <v>0</v>
      </c>
      <c r="AE29" s="239">
        <v>5</v>
      </c>
      <c r="AF29" s="239">
        <v>5</v>
      </c>
      <c r="AG29" s="239">
        <v>5</v>
      </c>
      <c r="AH29" s="239">
        <v>0</v>
      </c>
      <c r="AI29" s="239">
        <v>0</v>
      </c>
      <c r="AJ29" s="282"/>
      <c r="AK29" s="282"/>
      <c r="AL29" s="282"/>
      <c r="AM29" s="282"/>
      <c r="AN29" s="66">
        <f t="shared" si="1"/>
        <v>18</v>
      </c>
      <c r="AO29" s="66">
        <f t="shared" si="2"/>
        <v>43</v>
      </c>
      <c r="AP29" s="67">
        <v>0.270833333333333</v>
      </c>
      <c r="AQ29" s="68">
        <v>0</v>
      </c>
      <c r="AR29" s="235">
        <v>0.36944444444444446</v>
      </c>
      <c r="AS29" s="235">
        <v>0.5468287037037037</v>
      </c>
      <c r="AT29" s="141">
        <f t="shared" si="3"/>
        <v>0.1773843</v>
      </c>
      <c r="AU29" s="153">
        <f t="shared" si="4"/>
        <v>0</v>
      </c>
      <c r="AV29" s="153">
        <f t="shared" si="5"/>
        <v>0</v>
      </c>
      <c r="AW29" s="153">
        <f t="shared" si="6"/>
        <v>0</v>
      </c>
      <c r="AX29" s="142">
        <f>IF((ROUND(AT29-AP29,7))&lt;0,0,IF(AU29&gt;=1,"DQ",IF(AV29&gt;=1,VLOOKUP(AV29,PENALTY!$A$2:$B$60,2),1)))</f>
        <v>0</v>
      </c>
      <c r="AY29" s="55">
        <v>0</v>
      </c>
      <c r="AZ29" s="84">
        <f t="shared" si="7"/>
        <v>43</v>
      </c>
      <c r="BA29" s="116">
        <f t="shared" si="8"/>
        <v>8</v>
      </c>
      <c r="BB29" s="116">
        <f t="shared" si="9"/>
        <v>3</v>
      </c>
      <c r="BC29" s="116">
        <f t="shared" si="10"/>
        <v>1</v>
      </c>
      <c r="BD29" s="116">
        <f t="shared" si="11"/>
        <v>1</v>
      </c>
      <c r="BE29" s="116">
        <f t="shared" si="12"/>
        <v>7</v>
      </c>
      <c r="BF29" s="46"/>
      <c r="BG29" s="47"/>
      <c r="BH29" s="47"/>
      <c r="BI29" s="47"/>
    </row>
    <row r="30" spans="1:61" s="2" customFormat="1" ht="18" customHeight="1">
      <c r="A30" s="54">
        <v>24</v>
      </c>
      <c r="B30" s="3"/>
      <c r="C30" s="119"/>
      <c r="D30" s="78">
        <f>'ENTRY LIST 3'!E334</f>
        <v>66</v>
      </c>
      <c r="E30" s="78" t="str">
        <f>'ENTRY LIST 3'!F334</f>
        <v>MUSIL</v>
      </c>
      <c r="F30" s="78" t="str">
        <f>'ENTRY LIST 3'!G334</f>
        <v>Jan</v>
      </c>
      <c r="G30" s="78" t="str">
        <f>'ENTRY LIST 3'!H334</f>
        <v>CZECH</v>
      </c>
      <c r="H30" s="78">
        <f>'ENTRY LIST 3'!I334</f>
        <v>1993</v>
      </c>
      <c r="I30" s="78" t="str">
        <f>'ENTRY LIST 3'!J334</f>
        <v>420-08391</v>
      </c>
      <c r="J30" s="331" t="s">
        <v>1135</v>
      </c>
      <c r="K30" s="239">
        <v>3</v>
      </c>
      <c r="L30" s="239">
        <v>3</v>
      </c>
      <c r="M30" s="239">
        <v>0</v>
      </c>
      <c r="N30" s="239">
        <v>5</v>
      </c>
      <c r="O30" s="239">
        <v>0</v>
      </c>
      <c r="P30" s="239">
        <v>5</v>
      </c>
      <c r="Q30" s="239">
        <v>5</v>
      </c>
      <c r="R30" s="239">
        <v>3</v>
      </c>
      <c r="S30" s="239">
        <v>0</v>
      </c>
      <c r="T30" s="239">
        <v>5</v>
      </c>
      <c r="U30" s="282"/>
      <c r="V30" s="282"/>
      <c r="W30" s="282"/>
      <c r="X30" s="282"/>
      <c r="Y30" s="66">
        <f t="shared" si="0"/>
        <v>29</v>
      </c>
      <c r="Z30" s="239">
        <v>1</v>
      </c>
      <c r="AA30" s="239">
        <v>2</v>
      </c>
      <c r="AB30" s="239">
        <v>0</v>
      </c>
      <c r="AC30" s="239">
        <v>0</v>
      </c>
      <c r="AD30" s="239">
        <v>0</v>
      </c>
      <c r="AE30" s="239">
        <v>5</v>
      </c>
      <c r="AF30" s="239">
        <v>2</v>
      </c>
      <c r="AG30" s="239">
        <v>3</v>
      </c>
      <c r="AH30" s="239">
        <v>0</v>
      </c>
      <c r="AI30" s="239">
        <v>5</v>
      </c>
      <c r="AJ30" s="282"/>
      <c r="AK30" s="282"/>
      <c r="AL30" s="282"/>
      <c r="AM30" s="282"/>
      <c r="AN30" s="66">
        <f t="shared" si="1"/>
        <v>18</v>
      </c>
      <c r="AO30" s="66">
        <f t="shared" si="2"/>
        <v>47</v>
      </c>
      <c r="AP30" s="67">
        <v>0.270833333333333</v>
      </c>
      <c r="AQ30" s="68">
        <v>0</v>
      </c>
      <c r="AR30" s="235">
        <v>0.37777777777777777</v>
      </c>
      <c r="AS30" s="235">
        <v>0.594849537037037</v>
      </c>
      <c r="AT30" s="141">
        <f t="shared" si="3"/>
        <v>0.2170718</v>
      </c>
      <c r="AU30" s="153">
        <f t="shared" si="4"/>
        <v>0</v>
      </c>
      <c r="AV30" s="153">
        <f t="shared" si="5"/>
        <v>0</v>
      </c>
      <c r="AW30" s="153">
        <f t="shared" si="6"/>
        <v>0</v>
      </c>
      <c r="AX30" s="142">
        <f>IF((ROUND(AT30-AP30,7))&lt;0,0,IF(AU30&gt;=1,"DQ",IF(AV30&gt;=1,VLOOKUP(AV30,PENALTY!$A$2:$B$60,2),1)))</f>
        <v>0</v>
      </c>
      <c r="AY30" s="55">
        <v>0</v>
      </c>
      <c r="AZ30" s="84">
        <f t="shared" si="7"/>
        <v>47</v>
      </c>
      <c r="BA30" s="116">
        <f t="shared" si="8"/>
        <v>7</v>
      </c>
      <c r="BB30" s="116">
        <f t="shared" si="9"/>
        <v>1</v>
      </c>
      <c r="BC30" s="116">
        <f t="shared" si="10"/>
        <v>2</v>
      </c>
      <c r="BD30" s="116">
        <f t="shared" si="11"/>
        <v>4</v>
      </c>
      <c r="BE30" s="116">
        <f t="shared" si="12"/>
        <v>6</v>
      </c>
      <c r="BF30" s="46"/>
      <c r="BG30" s="47"/>
      <c r="BH30" s="47"/>
      <c r="BI30" s="47"/>
    </row>
    <row r="31" spans="1:61" s="2" customFormat="1" ht="18" customHeight="1">
      <c r="A31" s="54">
        <v>25</v>
      </c>
      <c r="B31" s="3"/>
      <c r="C31" s="119"/>
      <c r="D31" s="78">
        <f>'ENTRY LIST 3'!E337</f>
        <v>69</v>
      </c>
      <c r="E31" s="78" t="str">
        <f>'ENTRY LIST 3'!F337</f>
        <v>TABORSKY</v>
      </c>
      <c r="F31" s="78" t="str">
        <f>'ENTRY LIST 3'!G337</f>
        <v>Josef</v>
      </c>
      <c r="G31" s="78" t="str">
        <f>'ENTRY LIST 3'!H337</f>
        <v>CZECH</v>
      </c>
      <c r="H31" s="78">
        <f>'ENTRY LIST 3'!I337</f>
        <v>1990</v>
      </c>
      <c r="I31" s="78" t="str">
        <f>'ENTRY LIST 3'!J337</f>
        <v>420-05699</v>
      </c>
      <c r="J31" s="78" t="str">
        <f>'ENTRY LIST 3'!K337</f>
        <v>Monty/20"</v>
      </c>
      <c r="K31" s="239">
        <v>3</v>
      </c>
      <c r="L31" s="239">
        <v>2</v>
      </c>
      <c r="M31" s="239">
        <v>0</v>
      </c>
      <c r="N31" s="239">
        <v>1</v>
      </c>
      <c r="O31" s="239">
        <v>0</v>
      </c>
      <c r="P31" s="239">
        <v>5</v>
      </c>
      <c r="Q31" s="239">
        <v>2</v>
      </c>
      <c r="R31" s="239">
        <v>2</v>
      </c>
      <c r="S31" s="239">
        <v>0</v>
      </c>
      <c r="T31" s="239">
        <v>5</v>
      </c>
      <c r="U31" s="282"/>
      <c r="V31" s="282"/>
      <c r="W31" s="282"/>
      <c r="X31" s="282"/>
      <c r="Y31" s="66">
        <f t="shared" si="0"/>
        <v>20</v>
      </c>
      <c r="Z31" s="239">
        <v>0</v>
      </c>
      <c r="AA31" s="239">
        <v>1</v>
      </c>
      <c r="AB31" s="239">
        <v>5</v>
      </c>
      <c r="AC31" s="239">
        <v>1</v>
      </c>
      <c r="AD31" s="239">
        <v>0</v>
      </c>
      <c r="AE31" s="239">
        <v>5</v>
      </c>
      <c r="AF31" s="239">
        <v>5</v>
      </c>
      <c r="AG31" s="239">
        <v>5</v>
      </c>
      <c r="AH31" s="239">
        <v>0</v>
      </c>
      <c r="AI31" s="239">
        <v>5</v>
      </c>
      <c r="AJ31" s="282"/>
      <c r="AK31" s="282"/>
      <c r="AL31" s="282"/>
      <c r="AM31" s="282"/>
      <c r="AN31" s="66">
        <f t="shared" si="1"/>
        <v>27</v>
      </c>
      <c r="AO31" s="66">
        <f t="shared" si="2"/>
        <v>47</v>
      </c>
      <c r="AP31" s="67">
        <v>0.270833333333333</v>
      </c>
      <c r="AQ31" s="68">
        <v>0</v>
      </c>
      <c r="AR31" s="235">
        <v>0.37083333333333335</v>
      </c>
      <c r="AS31" s="235">
        <v>0.5602662037037037</v>
      </c>
      <c r="AT31" s="141">
        <f t="shared" si="3"/>
        <v>0.1894329</v>
      </c>
      <c r="AU31" s="153">
        <f t="shared" si="4"/>
        <v>0</v>
      </c>
      <c r="AV31" s="153">
        <f t="shared" si="5"/>
        <v>0</v>
      </c>
      <c r="AW31" s="153">
        <f t="shared" si="6"/>
        <v>0</v>
      </c>
      <c r="AX31" s="142">
        <f>IF((ROUND(AT31-AP31,7))&lt;0,0,IF(AU31&gt;=1,"DQ",IF(AV31&gt;=1,VLOOKUP(AV31,PENALTY!$A$2:$B$60,2),1)))</f>
        <v>0</v>
      </c>
      <c r="AY31" s="55">
        <v>0</v>
      </c>
      <c r="AZ31" s="84">
        <f t="shared" si="7"/>
        <v>47</v>
      </c>
      <c r="BA31" s="116">
        <f t="shared" si="8"/>
        <v>6</v>
      </c>
      <c r="BB31" s="116">
        <f t="shared" si="9"/>
        <v>3</v>
      </c>
      <c r="BC31" s="116">
        <f t="shared" si="10"/>
        <v>3</v>
      </c>
      <c r="BD31" s="116">
        <f t="shared" si="11"/>
        <v>1</v>
      </c>
      <c r="BE31" s="116">
        <f t="shared" si="12"/>
        <v>7</v>
      </c>
      <c r="BF31" s="46"/>
      <c r="BG31" s="47"/>
      <c r="BH31" s="47"/>
      <c r="BI31" s="47"/>
    </row>
    <row r="32" spans="1:61" s="2" customFormat="1" ht="18" customHeight="1">
      <c r="A32" s="54">
        <v>26</v>
      </c>
      <c r="B32" s="3"/>
      <c r="C32" s="119"/>
      <c r="D32" s="78">
        <f>'ENTRY LIST 3'!E327</f>
        <v>59</v>
      </c>
      <c r="E32" s="78" t="str">
        <f>'ENTRY LIST 3'!F327</f>
        <v>NUNEZ PANERO</v>
      </c>
      <c r="F32" s="78" t="str">
        <f>'ENTRY LIST 3'!G327</f>
        <v>Angel</v>
      </c>
      <c r="G32" s="78" t="str">
        <f>'ENTRY LIST 3'!H327</f>
        <v>CATALONIA</v>
      </c>
      <c r="H32" s="78">
        <f>'ENTRY LIST 3'!I327</f>
        <v>1981</v>
      </c>
      <c r="I32" s="78" t="str">
        <f>'ENTRY LIST 3'!J327</f>
        <v>034-08233</v>
      </c>
      <c r="J32" s="331" t="s">
        <v>1135</v>
      </c>
      <c r="K32" s="239">
        <v>5</v>
      </c>
      <c r="L32" s="239">
        <v>3</v>
      </c>
      <c r="M32" s="239">
        <v>1</v>
      </c>
      <c r="N32" s="239">
        <v>0</v>
      </c>
      <c r="O32" s="239">
        <v>1</v>
      </c>
      <c r="P32" s="239">
        <v>5</v>
      </c>
      <c r="Q32" s="239">
        <v>5</v>
      </c>
      <c r="R32" s="239">
        <v>5</v>
      </c>
      <c r="S32" s="239">
        <v>0</v>
      </c>
      <c r="T32" s="239">
        <v>5</v>
      </c>
      <c r="U32" s="282"/>
      <c r="V32" s="282"/>
      <c r="W32" s="282"/>
      <c r="X32" s="282"/>
      <c r="Y32" s="66">
        <f t="shared" si="0"/>
        <v>30</v>
      </c>
      <c r="Z32" s="239">
        <v>1</v>
      </c>
      <c r="AA32" s="239">
        <v>5</v>
      </c>
      <c r="AB32" s="239">
        <v>1</v>
      </c>
      <c r="AC32" s="239">
        <v>0</v>
      </c>
      <c r="AD32" s="239">
        <v>1</v>
      </c>
      <c r="AE32" s="239">
        <v>5</v>
      </c>
      <c r="AF32" s="239">
        <v>2</v>
      </c>
      <c r="AG32" s="239">
        <v>5</v>
      </c>
      <c r="AH32" s="239">
        <v>0</v>
      </c>
      <c r="AI32" s="239">
        <v>0</v>
      </c>
      <c r="AJ32" s="282"/>
      <c r="AK32" s="282"/>
      <c r="AL32" s="282"/>
      <c r="AM32" s="282"/>
      <c r="AN32" s="66">
        <f t="shared" si="1"/>
        <v>20</v>
      </c>
      <c r="AO32" s="66">
        <f t="shared" si="2"/>
        <v>50</v>
      </c>
      <c r="AP32" s="67">
        <v>0.270833333333333</v>
      </c>
      <c r="AQ32" s="68">
        <v>0</v>
      </c>
      <c r="AR32" s="235">
        <v>0.3736111111111111</v>
      </c>
      <c r="AS32" s="235">
        <v>0.5768981481481482</v>
      </c>
      <c r="AT32" s="141">
        <f t="shared" si="3"/>
        <v>0.203287</v>
      </c>
      <c r="AU32" s="153">
        <f t="shared" si="4"/>
        <v>0</v>
      </c>
      <c r="AV32" s="153">
        <f t="shared" si="5"/>
        <v>0</v>
      </c>
      <c r="AW32" s="153">
        <f t="shared" si="6"/>
        <v>0</v>
      </c>
      <c r="AX32" s="142">
        <f>IF((ROUND(AT32-AP32,7))&lt;0,0,IF(AU32&gt;=1,"DQ",IF(AV32&gt;=1,VLOOKUP(AV32,PENALTY!$A$2:$B$60,2),1)))</f>
        <v>0</v>
      </c>
      <c r="AY32" s="55">
        <v>0</v>
      </c>
      <c r="AZ32" s="84">
        <f t="shared" si="7"/>
        <v>50</v>
      </c>
      <c r="BA32" s="116">
        <f t="shared" si="8"/>
        <v>5</v>
      </c>
      <c r="BB32" s="116">
        <f t="shared" si="9"/>
        <v>5</v>
      </c>
      <c r="BC32" s="116">
        <f t="shared" si="10"/>
        <v>1</v>
      </c>
      <c r="BD32" s="116">
        <f t="shared" si="11"/>
        <v>1</v>
      </c>
      <c r="BE32" s="116">
        <f t="shared" si="12"/>
        <v>8</v>
      </c>
      <c r="BF32" s="46"/>
      <c r="BG32" s="47"/>
      <c r="BH32" s="47"/>
      <c r="BI32" s="47"/>
    </row>
    <row r="33" spans="1:61" s="2" customFormat="1" ht="18" customHeight="1">
      <c r="A33" s="54">
        <v>27</v>
      </c>
      <c r="B33" s="3"/>
      <c r="C33" s="119"/>
      <c r="D33" s="78">
        <f>'ENTRY LIST 3'!E351</f>
        <v>83</v>
      </c>
      <c r="E33" s="78" t="str">
        <f>'ENTRY LIST 3'!F351</f>
        <v>MARTINEZ CARRASCO</v>
      </c>
      <c r="F33" s="78" t="str">
        <f>'ENTRY LIST 3'!G351</f>
        <v>Raul</v>
      </c>
      <c r="G33" s="78" t="str">
        <f>'ENTRY LIST 3'!H351</f>
        <v>SPAIN</v>
      </c>
      <c r="H33" s="78">
        <f>'ENTRY LIST 3'!I351</f>
        <v>1982</v>
      </c>
      <c r="I33" s="78" t="str">
        <f>'ENTRY LIST 3'!J351</f>
        <v>034-30005</v>
      </c>
      <c r="J33" s="331" t="s">
        <v>1135</v>
      </c>
      <c r="K33" s="239">
        <v>0</v>
      </c>
      <c r="L33" s="239">
        <v>5</v>
      </c>
      <c r="M33" s="239">
        <v>0</v>
      </c>
      <c r="N33" s="239">
        <v>5</v>
      </c>
      <c r="O33" s="239">
        <v>1</v>
      </c>
      <c r="P33" s="239">
        <v>5</v>
      </c>
      <c r="Q33" s="239">
        <v>1</v>
      </c>
      <c r="R33" s="239">
        <v>5</v>
      </c>
      <c r="S33" s="239">
        <v>5</v>
      </c>
      <c r="T33" s="239">
        <v>5</v>
      </c>
      <c r="U33" s="282"/>
      <c r="V33" s="282"/>
      <c r="W33" s="282"/>
      <c r="X33" s="282"/>
      <c r="Y33" s="66">
        <f t="shared" si="0"/>
        <v>32</v>
      </c>
      <c r="Z33" s="239">
        <v>1</v>
      </c>
      <c r="AA33" s="239">
        <v>5</v>
      </c>
      <c r="AB33" s="239">
        <v>0</v>
      </c>
      <c r="AC33" s="239">
        <v>1</v>
      </c>
      <c r="AD33" s="239">
        <v>0</v>
      </c>
      <c r="AE33" s="239">
        <v>5</v>
      </c>
      <c r="AF33" s="239">
        <v>1</v>
      </c>
      <c r="AG33" s="239">
        <v>2</v>
      </c>
      <c r="AH33" s="239">
        <v>1</v>
      </c>
      <c r="AI33" s="239">
        <v>5</v>
      </c>
      <c r="AJ33" s="282"/>
      <c r="AK33" s="282"/>
      <c r="AL33" s="282"/>
      <c r="AM33" s="282"/>
      <c r="AN33" s="66">
        <f t="shared" si="1"/>
        <v>21</v>
      </c>
      <c r="AO33" s="66">
        <f t="shared" si="2"/>
        <v>53</v>
      </c>
      <c r="AP33" s="67">
        <v>0.270833333333333</v>
      </c>
      <c r="AQ33" s="68">
        <v>0</v>
      </c>
      <c r="AR33" s="235">
        <v>0.3763888888888889</v>
      </c>
      <c r="AS33" s="235">
        <v>0.5735185185185185</v>
      </c>
      <c r="AT33" s="141">
        <f t="shared" si="3"/>
        <v>0.1971296</v>
      </c>
      <c r="AU33" s="153">
        <f t="shared" si="4"/>
        <v>0</v>
      </c>
      <c r="AV33" s="153">
        <f t="shared" si="5"/>
        <v>0</v>
      </c>
      <c r="AW33" s="153">
        <f t="shared" si="6"/>
        <v>0</v>
      </c>
      <c r="AX33" s="142">
        <f>IF((ROUND(AT33-AP33,7))&lt;0,0,IF(AU33&gt;=1,"DQ",IF(AV33&gt;=1,VLOOKUP(AV33,PENALTY!$A$2:$B$60,2),1)))</f>
        <v>0</v>
      </c>
      <c r="AY33" s="55">
        <v>0</v>
      </c>
      <c r="AZ33" s="84">
        <f t="shared" si="7"/>
        <v>53</v>
      </c>
      <c r="BA33" s="116">
        <f t="shared" si="8"/>
        <v>4</v>
      </c>
      <c r="BB33" s="116">
        <f t="shared" si="9"/>
        <v>6</v>
      </c>
      <c r="BC33" s="116">
        <f t="shared" si="10"/>
        <v>1</v>
      </c>
      <c r="BD33" s="116">
        <f t="shared" si="11"/>
        <v>0</v>
      </c>
      <c r="BE33" s="116">
        <f t="shared" si="12"/>
        <v>9</v>
      </c>
      <c r="BF33" s="46"/>
      <c r="BG33" s="47"/>
      <c r="BH33" s="47"/>
      <c r="BI33" s="47"/>
    </row>
    <row r="34" spans="1:61" s="2" customFormat="1" ht="18" customHeight="1">
      <c r="A34" s="54">
        <v>28</v>
      </c>
      <c r="B34" s="3"/>
      <c r="C34" s="119"/>
      <c r="D34" s="78">
        <f>'ENTRY LIST 3'!E328</f>
        <v>60</v>
      </c>
      <c r="E34" s="78" t="str">
        <f>'ENTRY LIST 3'!F328</f>
        <v>SALVATELLA GALIANA</v>
      </c>
      <c r="F34" s="78" t="str">
        <f>'ENTRY LIST 3'!G328</f>
        <v>Marc</v>
      </c>
      <c r="G34" s="78" t="str">
        <f>'ENTRY LIST 3'!H328</f>
        <v>CATALONIA</v>
      </c>
      <c r="H34" s="78">
        <f>'ENTRY LIST 3'!I328</f>
        <v>1976</v>
      </c>
      <c r="I34" s="78" t="str">
        <f>'ENTRY LIST 3'!J328</f>
        <v>034-43007</v>
      </c>
      <c r="J34" s="78" t="str">
        <f>'ENTRY LIST 3'!K328</f>
        <v>Monty/20"</v>
      </c>
      <c r="K34" s="239">
        <v>1</v>
      </c>
      <c r="L34" s="239">
        <v>2</v>
      </c>
      <c r="M34" s="239">
        <v>0</v>
      </c>
      <c r="N34" s="239">
        <v>5</v>
      </c>
      <c r="O34" s="239">
        <v>5</v>
      </c>
      <c r="P34" s="239">
        <v>5</v>
      </c>
      <c r="Q34" s="239">
        <v>5</v>
      </c>
      <c r="R34" s="239">
        <v>3</v>
      </c>
      <c r="S34" s="239">
        <v>5</v>
      </c>
      <c r="T34" s="239">
        <v>5</v>
      </c>
      <c r="U34" s="282"/>
      <c r="V34" s="282"/>
      <c r="W34" s="282"/>
      <c r="X34" s="282"/>
      <c r="Y34" s="66">
        <f t="shared" si="0"/>
        <v>36</v>
      </c>
      <c r="Z34" s="239">
        <v>0</v>
      </c>
      <c r="AA34" s="239">
        <v>1</v>
      </c>
      <c r="AB34" s="239">
        <v>1</v>
      </c>
      <c r="AC34" s="239">
        <v>3</v>
      </c>
      <c r="AD34" s="239">
        <v>0</v>
      </c>
      <c r="AE34" s="239">
        <v>5</v>
      </c>
      <c r="AF34" s="239">
        <v>2</v>
      </c>
      <c r="AG34" s="239">
        <v>2</v>
      </c>
      <c r="AH34" s="239">
        <v>1</v>
      </c>
      <c r="AI34" s="239">
        <v>5</v>
      </c>
      <c r="AJ34" s="282"/>
      <c r="AK34" s="282"/>
      <c r="AL34" s="282"/>
      <c r="AM34" s="282"/>
      <c r="AN34" s="66">
        <f t="shared" si="1"/>
        <v>20</v>
      </c>
      <c r="AO34" s="66">
        <f t="shared" si="2"/>
        <v>56</v>
      </c>
      <c r="AP34" s="67">
        <v>0.270833333333333</v>
      </c>
      <c r="AQ34" s="68">
        <v>0</v>
      </c>
      <c r="AR34" s="235">
        <v>0.37916666666666665</v>
      </c>
      <c r="AS34" s="235">
        <v>0.5998032407407408</v>
      </c>
      <c r="AT34" s="141">
        <f t="shared" si="3"/>
        <v>0.2206366</v>
      </c>
      <c r="AU34" s="153">
        <f t="shared" si="4"/>
        <v>0</v>
      </c>
      <c r="AV34" s="153">
        <f t="shared" si="5"/>
        <v>0</v>
      </c>
      <c r="AW34" s="153">
        <f t="shared" si="6"/>
        <v>0</v>
      </c>
      <c r="AX34" s="142">
        <f>IF((ROUND(AT34-AP34,7))&lt;0,0,IF(AU34&gt;=1,"DQ",IF(AV34&gt;=1,VLOOKUP(AV34,PENALTY!$A$2:$B$60,2),1)))</f>
        <v>0</v>
      </c>
      <c r="AY34" s="55">
        <v>0</v>
      </c>
      <c r="AZ34" s="84">
        <f t="shared" si="7"/>
        <v>56</v>
      </c>
      <c r="BA34" s="116">
        <f t="shared" si="8"/>
        <v>3</v>
      </c>
      <c r="BB34" s="116">
        <f t="shared" si="9"/>
        <v>4</v>
      </c>
      <c r="BC34" s="116">
        <f t="shared" si="10"/>
        <v>3</v>
      </c>
      <c r="BD34" s="116">
        <f t="shared" si="11"/>
        <v>2</v>
      </c>
      <c r="BE34" s="116">
        <f t="shared" si="12"/>
        <v>8</v>
      </c>
      <c r="BF34" s="46"/>
      <c r="BG34" s="47"/>
      <c r="BH34" s="47"/>
      <c r="BI34" s="47"/>
    </row>
    <row r="35" spans="1:61" s="2" customFormat="1" ht="18" customHeight="1">
      <c r="A35" s="54">
        <v>29</v>
      </c>
      <c r="B35" s="3"/>
      <c r="C35" s="119"/>
      <c r="D35" s="78">
        <f>'ENTRY LIST 3'!E326</f>
        <v>58</v>
      </c>
      <c r="E35" s="78" t="str">
        <f>'ENTRY LIST 3'!F326</f>
        <v>LOPEZ MORENO</v>
      </c>
      <c r="F35" s="78" t="str">
        <f>'ENTRY LIST 3'!G326</f>
        <v>Carlos</v>
      </c>
      <c r="G35" s="78" t="str">
        <f>'ENTRY LIST 3'!H326</f>
        <v>CATALONIA</v>
      </c>
      <c r="H35" s="78">
        <f>'ENTRY LIST 3'!I326</f>
        <v>1986</v>
      </c>
      <c r="I35" s="78" t="str">
        <f>'ENTRY LIST 3'!J326</f>
        <v>034-08271</v>
      </c>
      <c r="J35" s="78" t="str">
        <f>'ENTRY LIST 3'!K326</f>
        <v>Monty/20"</v>
      </c>
      <c r="K35" s="239">
        <v>3</v>
      </c>
      <c r="L35" s="239">
        <v>3</v>
      </c>
      <c r="M35" s="239">
        <v>3</v>
      </c>
      <c r="N35" s="239">
        <v>1</v>
      </c>
      <c r="O35" s="239">
        <v>0</v>
      </c>
      <c r="P35" s="239">
        <v>5</v>
      </c>
      <c r="Q35" s="239">
        <v>5</v>
      </c>
      <c r="R35" s="239">
        <v>5</v>
      </c>
      <c r="S35" s="239">
        <v>5</v>
      </c>
      <c r="T35" s="239">
        <v>5</v>
      </c>
      <c r="U35" s="282"/>
      <c r="V35" s="282"/>
      <c r="W35" s="282"/>
      <c r="X35" s="282"/>
      <c r="Y35" s="66">
        <f t="shared" si="0"/>
        <v>35</v>
      </c>
      <c r="Z35" s="239">
        <v>3</v>
      </c>
      <c r="AA35" s="239">
        <v>2</v>
      </c>
      <c r="AB35" s="239">
        <v>1</v>
      </c>
      <c r="AC35" s="239">
        <v>5</v>
      </c>
      <c r="AD35" s="239">
        <v>0</v>
      </c>
      <c r="AE35" s="239">
        <v>5</v>
      </c>
      <c r="AF35" s="239">
        <v>2</v>
      </c>
      <c r="AG35" s="239">
        <v>5</v>
      </c>
      <c r="AH35" s="239">
        <v>0</v>
      </c>
      <c r="AI35" s="239">
        <v>5</v>
      </c>
      <c r="AJ35" s="282"/>
      <c r="AK35" s="282"/>
      <c r="AL35" s="282"/>
      <c r="AM35" s="282"/>
      <c r="AN35" s="66">
        <f t="shared" si="1"/>
        <v>28</v>
      </c>
      <c r="AO35" s="66">
        <f t="shared" si="2"/>
        <v>63</v>
      </c>
      <c r="AP35" s="67">
        <v>0.270833333333333</v>
      </c>
      <c r="AQ35" s="68">
        <v>0</v>
      </c>
      <c r="AR35" s="235">
        <v>0.38055555555555554</v>
      </c>
      <c r="AS35" s="235">
        <v>0.5790740740740741</v>
      </c>
      <c r="AT35" s="141">
        <f t="shared" si="3"/>
        <v>0.1985185</v>
      </c>
      <c r="AU35" s="153">
        <f t="shared" si="4"/>
        <v>0</v>
      </c>
      <c r="AV35" s="153">
        <f t="shared" si="5"/>
        <v>0</v>
      </c>
      <c r="AW35" s="153">
        <f t="shared" si="6"/>
        <v>0</v>
      </c>
      <c r="AX35" s="142">
        <f>IF((ROUND(AT35-AP35,7))&lt;0,0,IF(AU35&gt;=1,"DQ",IF(AV35&gt;=1,VLOOKUP(AV35,PENALTY!$A$2:$B$60,2),1)))</f>
        <v>0</v>
      </c>
      <c r="AY35" s="55">
        <v>0</v>
      </c>
      <c r="AZ35" s="84">
        <f t="shared" si="7"/>
        <v>63</v>
      </c>
      <c r="BA35" s="116">
        <f t="shared" si="8"/>
        <v>3</v>
      </c>
      <c r="BB35" s="116">
        <f t="shared" si="9"/>
        <v>2</v>
      </c>
      <c r="BC35" s="116">
        <f t="shared" si="10"/>
        <v>2</v>
      </c>
      <c r="BD35" s="116">
        <f t="shared" si="11"/>
        <v>4</v>
      </c>
      <c r="BE35" s="116">
        <f t="shared" si="12"/>
        <v>9</v>
      </c>
      <c r="BF35" s="46"/>
      <c r="BG35" s="47"/>
      <c r="BH35" s="47"/>
      <c r="BI35" s="47"/>
    </row>
    <row r="36" spans="1:61" s="2" customFormat="1" ht="18" customHeight="1">
      <c r="A36" s="54">
        <v>30</v>
      </c>
      <c r="B36" s="3"/>
      <c r="C36" s="119"/>
      <c r="D36" s="78">
        <f>'ENTRY LIST 3'!E329</f>
        <v>61</v>
      </c>
      <c r="E36" s="78" t="str">
        <f>'ENTRY LIST 3'!F329</f>
        <v>MORILLO ALMENDROS</v>
      </c>
      <c r="F36" s="78" t="str">
        <f>'ENTRY LIST 3'!G329</f>
        <v>David</v>
      </c>
      <c r="G36" s="78" t="str">
        <f>'ENTRY LIST 3'!H329</f>
        <v>CATALONIA</v>
      </c>
      <c r="H36" s="78">
        <f>'ENTRY LIST 3'!I329</f>
        <v>1978</v>
      </c>
      <c r="I36" s="78" t="str">
        <f>'ENTRY LIST 3'!J329</f>
        <v>034-08277</v>
      </c>
      <c r="J36" s="331" t="s">
        <v>1135</v>
      </c>
      <c r="K36" s="239">
        <v>5</v>
      </c>
      <c r="L36" s="239">
        <v>5</v>
      </c>
      <c r="M36" s="239">
        <v>3</v>
      </c>
      <c r="N36" s="239">
        <v>5</v>
      </c>
      <c r="O36" s="239">
        <v>5</v>
      </c>
      <c r="P36" s="239">
        <v>5</v>
      </c>
      <c r="Q36" s="239">
        <v>3</v>
      </c>
      <c r="R36" s="239">
        <v>5</v>
      </c>
      <c r="S36" s="239">
        <v>5</v>
      </c>
      <c r="T36" s="239">
        <v>5</v>
      </c>
      <c r="U36" s="282"/>
      <c r="V36" s="282"/>
      <c r="W36" s="282"/>
      <c r="X36" s="282"/>
      <c r="Y36" s="66">
        <f t="shared" si="0"/>
        <v>46</v>
      </c>
      <c r="Z36" s="239">
        <v>5</v>
      </c>
      <c r="AA36" s="239">
        <v>2</v>
      </c>
      <c r="AB36" s="239">
        <v>5</v>
      </c>
      <c r="AC36" s="239">
        <v>5</v>
      </c>
      <c r="AD36" s="239">
        <v>1</v>
      </c>
      <c r="AE36" s="239">
        <v>5</v>
      </c>
      <c r="AF36" s="239">
        <v>5</v>
      </c>
      <c r="AG36" s="239">
        <v>5</v>
      </c>
      <c r="AH36" s="239">
        <v>5</v>
      </c>
      <c r="AI36" s="239">
        <v>5</v>
      </c>
      <c r="AJ36" s="282"/>
      <c r="AK36" s="282"/>
      <c r="AL36" s="282"/>
      <c r="AM36" s="282"/>
      <c r="AN36" s="66">
        <f t="shared" si="1"/>
        <v>43</v>
      </c>
      <c r="AO36" s="66">
        <f t="shared" si="2"/>
        <v>89</v>
      </c>
      <c r="AP36" s="67">
        <v>0.270833333333333</v>
      </c>
      <c r="AQ36" s="68">
        <v>0</v>
      </c>
      <c r="AR36" s="235">
        <v>0.39305555555555555</v>
      </c>
      <c r="AS36" s="235">
        <v>0.6192824074074074</v>
      </c>
      <c r="AT36" s="141">
        <f t="shared" si="3"/>
        <v>0.2262269</v>
      </c>
      <c r="AU36" s="153">
        <f t="shared" si="4"/>
        <v>0</v>
      </c>
      <c r="AV36" s="153">
        <f t="shared" si="5"/>
        <v>0</v>
      </c>
      <c r="AW36" s="153">
        <f t="shared" si="6"/>
        <v>0</v>
      </c>
      <c r="AX36" s="142">
        <f>IF((ROUND(AT36-AP36,7))&lt;0,0,IF(AU36&gt;=1,"DQ",IF(AV36&gt;=1,VLOOKUP(AV36,PENALTY!$A$2:$B$60,2),1)))</f>
        <v>0</v>
      </c>
      <c r="AY36" s="55">
        <v>0</v>
      </c>
      <c r="AZ36" s="84">
        <f t="shared" si="7"/>
        <v>89</v>
      </c>
      <c r="BA36" s="116">
        <f t="shared" si="8"/>
        <v>0</v>
      </c>
      <c r="BB36" s="116">
        <f t="shared" si="9"/>
        <v>1</v>
      </c>
      <c r="BC36" s="116">
        <f t="shared" si="10"/>
        <v>1</v>
      </c>
      <c r="BD36" s="116">
        <f t="shared" si="11"/>
        <v>2</v>
      </c>
      <c r="BE36" s="116">
        <f t="shared" si="12"/>
        <v>16</v>
      </c>
      <c r="BF36" s="46"/>
      <c r="BG36" s="47"/>
      <c r="BH36" s="47"/>
      <c r="BI36" s="47"/>
    </row>
    <row r="37" spans="1:61" s="2" customFormat="1" ht="18" customHeight="1">
      <c r="A37" s="54">
        <v>31</v>
      </c>
      <c r="B37" s="3"/>
      <c r="C37" s="119"/>
      <c r="D37" s="78">
        <f>'ENTRY LIST 3'!E319</f>
        <v>51</v>
      </c>
      <c r="E37" s="78" t="str">
        <f>'ENTRY LIST 3'!F319</f>
        <v>MEDRANO RODRIGO</v>
      </c>
      <c r="F37" s="78" t="str">
        <f>'ENTRY LIST 3'!G319</f>
        <v>Xus</v>
      </c>
      <c r="G37" s="78" t="str">
        <f>'ENTRY LIST 3'!H319</f>
        <v>ANDORRA</v>
      </c>
      <c r="H37" s="78">
        <f>'ENTRY LIST 3'!I319</f>
        <v>1991</v>
      </c>
      <c r="I37" s="78" t="str">
        <f>'ENTRY LIST 3'!J319</f>
        <v>376-00003</v>
      </c>
      <c r="J37" s="78" t="str">
        <f>'ENTRY LIST 3'!K319</f>
        <v>Monty/26"</v>
      </c>
      <c r="K37" s="239">
        <v>5</v>
      </c>
      <c r="L37" s="239">
        <v>5</v>
      </c>
      <c r="M37" s="239">
        <v>5</v>
      </c>
      <c r="N37" s="239">
        <v>5</v>
      </c>
      <c r="O37" s="239">
        <v>5</v>
      </c>
      <c r="P37" s="239">
        <v>5</v>
      </c>
      <c r="Q37" s="239">
        <v>5</v>
      </c>
      <c r="R37" s="239">
        <v>5</v>
      </c>
      <c r="S37" s="239">
        <v>5</v>
      </c>
      <c r="T37" s="239">
        <v>5</v>
      </c>
      <c r="U37" s="282"/>
      <c r="V37" s="282"/>
      <c r="W37" s="282"/>
      <c r="X37" s="282"/>
      <c r="Y37" s="66">
        <f t="shared" si="0"/>
        <v>50</v>
      </c>
      <c r="Z37" s="239">
        <v>5</v>
      </c>
      <c r="AA37" s="239">
        <v>5</v>
      </c>
      <c r="AB37" s="239">
        <v>5</v>
      </c>
      <c r="AC37" s="239">
        <v>5</v>
      </c>
      <c r="AD37" s="239">
        <v>5</v>
      </c>
      <c r="AE37" s="239">
        <v>5</v>
      </c>
      <c r="AF37" s="239">
        <v>5</v>
      </c>
      <c r="AG37" s="239">
        <v>5</v>
      </c>
      <c r="AH37" s="239">
        <v>5</v>
      </c>
      <c r="AI37" s="239">
        <v>5</v>
      </c>
      <c r="AJ37" s="282"/>
      <c r="AK37" s="282"/>
      <c r="AL37" s="282"/>
      <c r="AM37" s="282"/>
      <c r="AN37" s="66">
        <f t="shared" si="1"/>
        <v>50</v>
      </c>
      <c r="AO37" s="66">
        <f t="shared" si="2"/>
        <v>100</v>
      </c>
      <c r="AP37" s="67">
        <v>0.2708333333333333</v>
      </c>
      <c r="AQ37" s="68">
        <v>0</v>
      </c>
      <c r="AR37" s="235">
        <v>0.3652777777777778</v>
      </c>
      <c r="AS37" s="235">
        <v>0.5645138888888889</v>
      </c>
      <c r="AT37" s="141">
        <f t="shared" si="3"/>
        <v>0.1992361</v>
      </c>
      <c r="AU37" s="153">
        <f t="shared" si="4"/>
        <v>0</v>
      </c>
      <c r="AV37" s="153">
        <f t="shared" si="5"/>
        <v>0</v>
      </c>
      <c r="AW37" s="153">
        <f t="shared" si="6"/>
        <v>0</v>
      </c>
      <c r="AX37" s="142">
        <f>IF((ROUND(AT37-AP37,7))&lt;0,0,IF(AU37&gt;=1,"DQ",IF(AV37&gt;=1,VLOOKUP(AV37,PENALTY!$A$2:$B$60,2),1)))</f>
        <v>0</v>
      </c>
      <c r="AY37" s="55">
        <v>0</v>
      </c>
      <c r="AZ37" s="84">
        <f t="shared" si="7"/>
        <v>100</v>
      </c>
      <c r="BA37" s="116">
        <f t="shared" si="8"/>
        <v>0</v>
      </c>
      <c r="BB37" s="116">
        <f t="shared" si="9"/>
        <v>0</v>
      </c>
      <c r="BC37" s="116">
        <f t="shared" si="10"/>
        <v>0</v>
      </c>
      <c r="BD37" s="116">
        <f t="shared" si="11"/>
        <v>0</v>
      </c>
      <c r="BE37" s="116">
        <f t="shared" si="12"/>
        <v>20</v>
      </c>
      <c r="BF37" s="46"/>
      <c r="BG37" s="47"/>
      <c r="BH37" s="47"/>
      <c r="BI37" s="47"/>
    </row>
    <row r="38" spans="1:61" s="2" customFormat="1" ht="18" customHeight="1">
      <c r="A38" s="54">
        <v>32</v>
      </c>
      <c r="B38" s="3"/>
      <c r="C38" s="119"/>
      <c r="D38" s="78">
        <f>'ENTRY LIST 3'!E325</f>
        <v>57</v>
      </c>
      <c r="E38" s="78" t="str">
        <f>'ENTRY LIST 3'!F325</f>
        <v>GOMEZ LUIS</v>
      </c>
      <c r="F38" s="78" t="str">
        <f>'ENTRY LIST 3'!G325</f>
        <v>Daniel</v>
      </c>
      <c r="G38" s="78" t="str">
        <f>'ENTRY LIST 3'!H325</f>
        <v>CATALONIA</v>
      </c>
      <c r="H38" s="78">
        <f>'ENTRY LIST 3'!I325</f>
        <v>1684</v>
      </c>
      <c r="I38" s="78" t="str">
        <f>'ENTRY LIST 3'!J325</f>
        <v>034-08253</v>
      </c>
      <c r="J38" s="78" t="str">
        <f>'ENTRY LIST 3'!K325</f>
        <v>Monty/20"</v>
      </c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82"/>
      <c r="V38" s="282"/>
      <c r="W38" s="282"/>
      <c r="X38" s="282"/>
      <c r="Y38" s="66">
        <f t="shared" si="0"/>
        <v>0</v>
      </c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82"/>
      <c r="AK38" s="282"/>
      <c r="AL38" s="282"/>
      <c r="AM38" s="282"/>
      <c r="AN38" s="66">
        <f t="shared" si="1"/>
        <v>0</v>
      </c>
      <c r="AO38" s="66">
        <f t="shared" si="2"/>
        <v>0</v>
      </c>
      <c r="AP38" s="67">
        <v>0.270833333333333</v>
      </c>
      <c r="AQ38" s="68">
        <v>0</v>
      </c>
      <c r="AR38" s="235">
        <v>0</v>
      </c>
      <c r="AS38" s="235">
        <v>0</v>
      </c>
      <c r="AT38" s="141">
        <f t="shared" si="3"/>
        <v>0</v>
      </c>
      <c r="AU38" s="153">
        <f t="shared" si="4"/>
        <v>0</v>
      </c>
      <c r="AV38" s="153">
        <f t="shared" si="5"/>
        <v>0</v>
      </c>
      <c r="AW38" s="153">
        <f t="shared" si="6"/>
        <v>0</v>
      </c>
      <c r="AX38" s="142">
        <f>IF((ROUND(AT38-AP38,7))&lt;0,0,IF(AU38&gt;=1,"DQ",IF(AV38&gt;=1,VLOOKUP(AV38,PENALTY!$A$2:$B$60,2),1)))</f>
        <v>0</v>
      </c>
      <c r="AY38" s="55">
        <v>0</v>
      </c>
      <c r="AZ38" s="84" t="s">
        <v>1141</v>
      </c>
      <c r="BA38" s="116">
        <f t="shared" si="8"/>
        <v>0</v>
      </c>
      <c r="BB38" s="116">
        <f t="shared" si="9"/>
        <v>0</v>
      </c>
      <c r="BC38" s="116">
        <f t="shared" si="10"/>
        <v>0</v>
      </c>
      <c r="BD38" s="116">
        <f t="shared" si="11"/>
        <v>0</v>
      </c>
      <c r="BE38" s="116">
        <f t="shared" si="12"/>
        <v>0</v>
      </c>
      <c r="BF38" s="46"/>
      <c r="BG38" s="47"/>
      <c r="BH38" s="47"/>
      <c r="BI38" s="47"/>
    </row>
    <row r="39" spans="1:61" s="2" customFormat="1" ht="18" customHeight="1">
      <c r="A39" s="54">
        <v>33</v>
      </c>
      <c r="B39" s="3"/>
      <c r="C39" s="119"/>
      <c r="D39" s="78">
        <f>'ENTRY LIST 3'!E338</f>
        <v>70</v>
      </c>
      <c r="E39" s="78" t="str">
        <f>'ENTRY LIST 3'!F338</f>
        <v>ZEDEK</v>
      </c>
      <c r="F39" s="78" t="str">
        <f>'ENTRY LIST 3'!G338</f>
        <v>Tomáš</v>
      </c>
      <c r="G39" s="78" t="str">
        <f>'ENTRY LIST 3'!H338</f>
        <v>CZECH</v>
      </c>
      <c r="H39" s="78">
        <f>'ENTRY LIST 3'!I338</f>
        <v>1975</v>
      </c>
      <c r="I39" s="78" t="str">
        <f>'ENTRY LIST 3'!J338</f>
        <v>420-08872</v>
      </c>
      <c r="J39" s="331" t="s">
        <v>1135</v>
      </c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82"/>
      <c r="V39" s="282"/>
      <c r="W39" s="282"/>
      <c r="X39" s="282"/>
      <c r="Y39" s="66">
        <f t="shared" si="0"/>
        <v>0</v>
      </c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82"/>
      <c r="AK39" s="282"/>
      <c r="AL39" s="282"/>
      <c r="AM39" s="282"/>
      <c r="AN39" s="66">
        <f t="shared" si="1"/>
        <v>0</v>
      </c>
      <c r="AO39" s="66">
        <f t="shared" si="2"/>
        <v>0</v>
      </c>
      <c r="AP39" s="67">
        <v>0.270833333333333</v>
      </c>
      <c r="AQ39" s="68">
        <v>0</v>
      </c>
      <c r="AR39" s="235">
        <v>0</v>
      </c>
      <c r="AS39" s="235">
        <v>0</v>
      </c>
      <c r="AT39" s="141">
        <f t="shared" si="3"/>
        <v>0</v>
      </c>
      <c r="AU39" s="153">
        <f t="shared" si="4"/>
        <v>0</v>
      </c>
      <c r="AV39" s="153">
        <f t="shared" si="5"/>
        <v>0</v>
      </c>
      <c r="AW39" s="153">
        <f t="shared" si="6"/>
        <v>0</v>
      </c>
      <c r="AX39" s="142">
        <f>IF((ROUND(AT39-AP39,7))&lt;0,0,IF(AU39&gt;=1,"DQ",IF(AV39&gt;=1,VLOOKUP(AV39,PENALTY!$A$2:$B$60,2),1)))</f>
        <v>0</v>
      </c>
      <c r="AY39" s="55">
        <v>0</v>
      </c>
      <c r="AZ39" s="84" t="s">
        <v>1141</v>
      </c>
      <c r="BA39" s="116">
        <f t="shared" si="8"/>
        <v>0</v>
      </c>
      <c r="BB39" s="116">
        <f t="shared" si="9"/>
        <v>0</v>
      </c>
      <c r="BC39" s="116">
        <f t="shared" si="10"/>
        <v>0</v>
      </c>
      <c r="BD39" s="116">
        <f t="shared" si="11"/>
        <v>0</v>
      </c>
      <c r="BE39" s="116">
        <f t="shared" si="12"/>
        <v>0</v>
      </c>
      <c r="BF39" s="46"/>
      <c r="BG39" s="47"/>
      <c r="BH39" s="47"/>
      <c r="BI39" s="47"/>
    </row>
    <row r="40" spans="1:61" s="2" customFormat="1" ht="18" customHeight="1">
      <c r="A40" s="54">
        <v>34</v>
      </c>
      <c r="B40" s="3"/>
      <c r="C40" s="119"/>
      <c r="D40" s="78">
        <f>'ENTRY LIST 3'!E342</f>
        <v>74</v>
      </c>
      <c r="E40" s="78" t="str">
        <f>'ENTRY LIST 3'!F342</f>
        <v>ROGERO</v>
      </c>
      <c r="F40" s="78" t="str">
        <f>'ENTRY LIST 3'!G342</f>
        <v>Loic</v>
      </c>
      <c r="G40" s="78" t="str">
        <f>'ENTRY LIST 3'!H342</f>
        <v>FRANCE</v>
      </c>
      <c r="H40" s="78">
        <f>'ENTRY LIST 3'!I342</f>
        <v>1987</v>
      </c>
      <c r="I40" s="78" t="str">
        <f>'ENTRY LIST 3'!J342</f>
        <v>033-00007</v>
      </c>
      <c r="J40" s="331" t="s">
        <v>1135</v>
      </c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82"/>
      <c r="V40" s="282"/>
      <c r="W40" s="282"/>
      <c r="X40" s="282"/>
      <c r="Y40" s="66">
        <f t="shared" si="0"/>
        <v>0</v>
      </c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82"/>
      <c r="AK40" s="282"/>
      <c r="AL40" s="282"/>
      <c r="AM40" s="282"/>
      <c r="AN40" s="66">
        <f t="shared" si="1"/>
        <v>0</v>
      </c>
      <c r="AO40" s="66">
        <f t="shared" si="2"/>
        <v>0</v>
      </c>
      <c r="AP40" s="67">
        <v>0.270833333333333</v>
      </c>
      <c r="AQ40" s="68">
        <v>0</v>
      </c>
      <c r="AR40" s="235">
        <v>0</v>
      </c>
      <c r="AS40" s="235">
        <v>0</v>
      </c>
      <c r="AT40" s="141">
        <f t="shared" si="3"/>
        <v>0</v>
      </c>
      <c r="AU40" s="153">
        <f t="shared" si="4"/>
        <v>0</v>
      </c>
      <c r="AV40" s="153">
        <f t="shared" si="5"/>
        <v>0</v>
      </c>
      <c r="AW40" s="153">
        <f t="shared" si="6"/>
        <v>0</v>
      </c>
      <c r="AX40" s="142">
        <f>IF((ROUND(AT40-AP40,7))&lt;0,0,IF(AU40&gt;=1,"DQ",IF(AV40&gt;=1,VLOOKUP(AV40,PENALTY!$A$2:$B$60,2),1)))</f>
        <v>0</v>
      </c>
      <c r="AY40" s="55">
        <v>0</v>
      </c>
      <c r="AZ40" s="84" t="s">
        <v>1141</v>
      </c>
      <c r="BA40" s="116">
        <f t="shared" si="8"/>
        <v>0</v>
      </c>
      <c r="BB40" s="116">
        <f t="shared" si="9"/>
        <v>0</v>
      </c>
      <c r="BC40" s="116">
        <f t="shared" si="10"/>
        <v>0</v>
      </c>
      <c r="BD40" s="116">
        <f t="shared" si="11"/>
        <v>0</v>
      </c>
      <c r="BE40" s="116">
        <f t="shared" si="12"/>
        <v>0</v>
      </c>
      <c r="BF40" s="46"/>
      <c r="BG40" s="47"/>
      <c r="BH40" s="47"/>
      <c r="BI40" s="47"/>
    </row>
    <row r="41" spans="1:61" s="2" customFormat="1" ht="18" customHeight="1">
      <c r="A41" s="54">
        <v>35</v>
      </c>
      <c r="B41" s="3"/>
      <c r="C41" s="119"/>
      <c r="D41" s="78">
        <f>'ENTRY LIST 3'!E343</f>
        <v>75</v>
      </c>
      <c r="E41" s="78" t="str">
        <f>'ENTRY LIST 3'!F343</f>
        <v>SAUMADE</v>
      </c>
      <c r="F41" s="78" t="str">
        <f>'ENTRY LIST 3'!G343</f>
        <v>Brice</v>
      </c>
      <c r="G41" s="78" t="str">
        <f>'ENTRY LIST 3'!H343</f>
        <v>FRANCE</v>
      </c>
      <c r="H41" s="78">
        <f>'ENTRY LIST 3'!I343</f>
        <v>1990</v>
      </c>
      <c r="I41" s="78" t="str">
        <f>'ENTRY LIST 3'!J343</f>
        <v>033-00008</v>
      </c>
      <c r="J41" s="331" t="s">
        <v>1135</v>
      </c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82"/>
      <c r="V41" s="282"/>
      <c r="W41" s="282"/>
      <c r="X41" s="282"/>
      <c r="Y41" s="66">
        <f t="shared" si="0"/>
        <v>0</v>
      </c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82"/>
      <c r="AK41" s="282"/>
      <c r="AL41" s="282"/>
      <c r="AM41" s="282"/>
      <c r="AN41" s="66">
        <f t="shared" si="1"/>
        <v>0</v>
      </c>
      <c r="AO41" s="66">
        <f t="shared" si="2"/>
        <v>0</v>
      </c>
      <c r="AP41" s="67">
        <v>0.270833333333333</v>
      </c>
      <c r="AQ41" s="68">
        <v>0</v>
      </c>
      <c r="AR41" s="235">
        <v>0</v>
      </c>
      <c r="AS41" s="235">
        <v>0</v>
      </c>
      <c r="AT41" s="141">
        <f t="shared" si="3"/>
        <v>0</v>
      </c>
      <c r="AU41" s="153">
        <f t="shared" si="4"/>
        <v>0</v>
      </c>
      <c r="AV41" s="153">
        <f t="shared" si="5"/>
        <v>0</v>
      </c>
      <c r="AW41" s="153">
        <f t="shared" si="6"/>
        <v>0</v>
      </c>
      <c r="AX41" s="142">
        <f>IF((ROUND(AT41-AP41,7))&lt;0,0,IF(AU41&gt;=1,"DQ",IF(AV41&gt;=1,VLOOKUP(AV41,PENALTY!$A$2:$B$60,2),1)))</f>
        <v>0</v>
      </c>
      <c r="AY41" s="55">
        <v>0</v>
      </c>
      <c r="AZ41" s="84" t="s">
        <v>1141</v>
      </c>
      <c r="BA41" s="116">
        <f t="shared" si="8"/>
        <v>0</v>
      </c>
      <c r="BB41" s="116">
        <f t="shared" si="9"/>
        <v>0</v>
      </c>
      <c r="BC41" s="116">
        <f t="shared" si="10"/>
        <v>0</v>
      </c>
      <c r="BD41" s="116">
        <f t="shared" si="11"/>
        <v>0</v>
      </c>
      <c r="BE41" s="116">
        <f t="shared" si="12"/>
        <v>0</v>
      </c>
      <c r="BF41" s="46"/>
      <c r="BG41" s="47"/>
      <c r="BH41" s="47"/>
      <c r="BI41" s="47"/>
    </row>
    <row r="42" spans="1:61" s="2" customFormat="1" ht="18" customHeight="1">
      <c r="A42" s="54">
        <v>36</v>
      </c>
      <c r="B42" s="3"/>
      <c r="C42" s="119"/>
      <c r="D42" s="78">
        <f>'ENTRY LIST 3'!E344</f>
        <v>76</v>
      </c>
      <c r="E42" s="78" t="str">
        <f>'ENTRY LIST 3'!F344</f>
        <v>HELBIG</v>
      </c>
      <c r="F42" s="78" t="str">
        <f>'ENTRY LIST 3'!G344</f>
        <v>Thomas</v>
      </c>
      <c r="G42" s="78" t="str">
        <f>'ENTRY LIST 3'!H344</f>
        <v>GERMANY</v>
      </c>
      <c r="H42" s="78">
        <f>'ENTRY LIST 3'!I344</f>
        <v>1979</v>
      </c>
      <c r="I42" s="78" t="str">
        <f>'ENTRY LIST 3'!J344</f>
        <v>049-01217</v>
      </c>
      <c r="J42" s="331" t="s">
        <v>1135</v>
      </c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82"/>
      <c r="V42" s="282"/>
      <c r="W42" s="282"/>
      <c r="X42" s="282"/>
      <c r="Y42" s="66">
        <f t="shared" si="0"/>
        <v>0</v>
      </c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82"/>
      <c r="AK42" s="282"/>
      <c r="AL42" s="282"/>
      <c r="AM42" s="282"/>
      <c r="AN42" s="66">
        <f t="shared" si="1"/>
        <v>0</v>
      </c>
      <c r="AO42" s="66">
        <f t="shared" si="2"/>
        <v>0</v>
      </c>
      <c r="AP42" s="67">
        <v>0.270833333333333</v>
      </c>
      <c r="AQ42" s="68">
        <v>0</v>
      </c>
      <c r="AR42" s="235">
        <v>0</v>
      </c>
      <c r="AS42" s="235">
        <v>0</v>
      </c>
      <c r="AT42" s="141">
        <f t="shared" si="3"/>
        <v>0</v>
      </c>
      <c r="AU42" s="153">
        <f t="shared" si="4"/>
        <v>0</v>
      </c>
      <c r="AV42" s="153">
        <f t="shared" si="5"/>
        <v>0</v>
      </c>
      <c r="AW42" s="153">
        <f t="shared" si="6"/>
        <v>0</v>
      </c>
      <c r="AX42" s="142">
        <f>IF((ROUND(AT42-AP42,7))&lt;0,0,IF(AU42&gt;=1,"DQ",IF(AV42&gt;=1,VLOOKUP(AV42,PENALTY!$A$2:$B$60,2),1)))</f>
        <v>0</v>
      </c>
      <c r="AY42" s="55">
        <v>0</v>
      </c>
      <c r="AZ42" s="84" t="s">
        <v>1141</v>
      </c>
      <c r="BA42" s="116">
        <f t="shared" si="8"/>
        <v>0</v>
      </c>
      <c r="BB42" s="116">
        <f t="shared" si="9"/>
        <v>0</v>
      </c>
      <c r="BC42" s="116">
        <f t="shared" si="10"/>
        <v>0</v>
      </c>
      <c r="BD42" s="116">
        <f t="shared" si="11"/>
        <v>0</v>
      </c>
      <c r="BE42" s="116">
        <f t="shared" si="12"/>
        <v>0</v>
      </c>
      <c r="BF42" s="46"/>
      <c r="BG42" s="47"/>
      <c r="BH42" s="47"/>
      <c r="BI42" s="47"/>
    </row>
    <row r="43" spans="1:61" s="2" customFormat="1" ht="18" customHeight="1">
      <c r="A43" s="54">
        <v>37</v>
      </c>
      <c r="B43" s="3"/>
      <c r="C43" s="119"/>
      <c r="D43" s="78">
        <f>'ENTRY LIST 3'!E345</f>
        <v>77</v>
      </c>
      <c r="E43" s="78" t="str">
        <f>'ENTRY LIST 3'!F345</f>
        <v>WINCKLER</v>
      </c>
      <c r="F43" s="78" t="str">
        <f>'ENTRY LIST 3'!G345</f>
        <v>Alexander</v>
      </c>
      <c r="G43" s="78" t="str">
        <f>'ENTRY LIST 3'!H345</f>
        <v>GERMANY</v>
      </c>
      <c r="H43" s="78">
        <f>'ENTRY LIST 3'!I345</f>
        <v>1983</v>
      </c>
      <c r="I43" s="78" t="str">
        <f>'ENTRY LIST 3'!J345</f>
        <v>049-01218</v>
      </c>
      <c r="J43" s="331" t="s">
        <v>1135</v>
      </c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82"/>
      <c r="V43" s="282"/>
      <c r="W43" s="282"/>
      <c r="X43" s="282"/>
      <c r="Y43" s="66">
        <f t="shared" si="0"/>
        <v>0</v>
      </c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82"/>
      <c r="AK43" s="282"/>
      <c r="AL43" s="282"/>
      <c r="AM43" s="282"/>
      <c r="AN43" s="66">
        <f t="shared" si="1"/>
        <v>0</v>
      </c>
      <c r="AO43" s="66">
        <f t="shared" si="2"/>
        <v>0</v>
      </c>
      <c r="AP43" s="67">
        <v>0.270833333333333</v>
      </c>
      <c r="AQ43" s="68">
        <v>0</v>
      </c>
      <c r="AR43" s="235">
        <v>0</v>
      </c>
      <c r="AS43" s="235">
        <v>0</v>
      </c>
      <c r="AT43" s="141">
        <f t="shared" si="3"/>
        <v>0</v>
      </c>
      <c r="AU43" s="153">
        <f t="shared" si="4"/>
        <v>0</v>
      </c>
      <c r="AV43" s="153">
        <f t="shared" si="5"/>
        <v>0</v>
      </c>
      <c r="AW43" s="153">
        <f t="shared" si="6"/>
        <v>0</v>
      </c>
      <c r="AX43" s="142">
        <f>IF((ROUND(AT43-AP43,7))&lt;0,0,IF(AU43&gt;=1,"DQ",IF(AV43&gt;=1,VLOOKUP(AV43,PENALTY!$A$2:$B$60,2),1)))</f>
        <v>0</v>
      </c>
      <c r="AY43" s="55">
        <v>0</v>
      </c>
      <c r="AZ43" s="84" t="s">
        <v>1141</v>
      </c>
      <c r="BA43" s="116">
        <f t="shared" si="8"/>
        <v>0</v>
      </c>
      <c r="BB43" s="116">
        <f t="shared" si="9"/>
        <v>0</v>
      </c>
      <c r="BC43" s="116">
        <f t="shared" si="10"/>
        <v>0</v>
      </c>
      <c r="BD43" s="116">
        <f t="shared" si="11"/>
        <v>0</v>
      </c>
      <c r="BE43" s="116">
        <f t="shared" si="12"/>
        <v>0</v>
      </c>
      <c r="BF43" s="46"/>
      <c r="BG43" s="47"/>
      <c r="BH43" s="47"/>
      <c r="BI43" s="47"/>
    </row>
    <row r="44" spans="1:61" s="2" customFormat="1" ht="18" customHeight="1">
      <c r="A44" s="54">
        <v>38</v>
      </c>
      <c r="B44" s="3"/>
      <c r="C44" s="119"/>
      <c r="D44" s="78">
        <f>'ENTRY LIST 3'!E348</f>
        <v>80</v>
      </c>
      <c r="E44" s="78" t="str">
        <f>'ENTRY LIST 3'!F348</f>
        <v>PEREIRA ESTEVES FERREIRA</v>
      </c>
      <c r="F44" s="78" t="str">
        <f>'ENTRY LIST 3'!G348</f>
        <v>Jorge</v>
      </c>
      <c r="G44" s="78" t="str">
        <f>'ENTRY LIST 3'!H348</f>
        <v>PORTUGAL</v>
      </c>
      <c r="H44" s="78">
        <f>'ENTRY LIST 3'!I348</f>
        <v>1977</v>
      </c>
      <c r="I44" s="78" t="str">
        <f>'ENTRY LIST 3'!J348</f>
        <v>035-12002</v>
      </c>
      <c r="J44" s="331" t="s">
        <v>1135</v>
      </c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82"/>
      <c r="V44" s="282"/>
      <c r="W44" s="282"/>
      <c r="X44" s="282"/>
      <c r="Y44" s="66">
        <f t="shared" si="0"/>
        <v>0</v>
      </c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82"/>
      <c r="AK44" s="282"/>
      <c r="AL44" s="282"/>
      <c r="AM44" s="282"/>
      <c r="AN44" s="66">
        <f t="shared" si="1"/>
        <v>0</v>
      </c>
      <c r="AO44" s="66">
        <f t="shared" si="2"/>
        <v>0</v>
      </c>
      <c r="AP44" s="67">
        <v>0.270833333333333</v>
      </c>
      <c r="AQ44" s="68">
        <v>0</v>
      </c>
      <c r="AR44" s="235">
        <v>0</v>
      </c>
      <c r="AS44" s="235">
        <v>0</v>
      </c>
      <c r="AT44" s="141">
        <f t="shared" si="3"/>
        <v>0</v>
      </c>
      <c r="AU44" s="153">
        <f t="shared" si="4"/>
        <v>0</v>
      </c>
      <c r="AV44" s="153">
        <f t="shared" si="5"/>
        <v>0</v>
      </c>
      <c r="AW44" s="153">
        <f t="shared" si="6"/>
        <v>0</v>
      </c>
      <c r="AX44" s="142">
        <f>IF((ROUND(AT44-AP44,7))&lt;0,0,IF(AU44&gt;=1,"DQ",IF(AV44&gt;=1,VLOOKUP(AV44,PENALTY!$A$2:$B$60,2),1)))</f>
        <v>0</v>
      </c>
      <c r="AY44" s="55">
        <v>0</v>
      </c>
      <c r="AZ44" s="84" t="s">
        <v>1141</v>
      </c>
      <c r="BA44" s="116">
        <f t="shared" si="8"/>
        <v>0</v>
      </c>
      <c r="BB44" s="116">
        <f t="shared" si="9"/>
        <v>0</v>
      </c>
      <c r="BC44" s="116">
        <f t="shared" si="10"/>
        <v>0</v>
      </c>
      <c r="BD44" s="116">
        <f t="shared" si="11"/>
        <v>0</v>
      </c>
      <c r="BE44" s="116">
        <f t="shared" si="12"/>
        <v>0</v>
      </c>
      <c r="BF44" s="46"/>
      <c r="BG44" s="47"/>
      <c r="BH44" s="47"/>
      <c r="BI44" s="47"/>
    </row>
    <row r="45" spans="1:61" s="2" customFormat="1" ht="18" customHeight="1">
      <c r="A45" s="54">
        <v>39</v>
      </c>
      <c r="B45" s="3"/>
      <c r="C45" s="119"/>
      <c r="D45" s="78">
        <f>'ENTRY LIST 3'!E356</f>
        <v>88</v>
      </c>
      <c r="E45" s="78" t="str">
        <f>'ENTRY LIST 3'!F356</f>
        <v>DE LA PENA CATALAN</v>
      </c>
      <c r="F45" s="78" t="str">
        <f>'ENTRY LIST 3'!G356</f>
        <v>Juan Daniel</v>
      </c>
      <c r="G45" s="78" t="str">
        <f>'ENTRY LIST 3'!H356</f>
        <v>SPAIN</v>
      </c>
      <c r="H45" s="78">
        <f>'ENTRY LIST 3'!I356</f>
        <v>1978</v>
      </c>
      <c r="I45" s="78" t="str">
        <f>'ENTRY LIST 3'!J356</f>
        <v>034-46004</v>
      </c>
      <c r="J45" s="331" t="s">
        <v>1135</v>
      </c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82"/>
      <c r="V45" s="282"/>
      <c r="W45" s="282"/>
      <c r="X45" s="282"/>
      <c r="Y45" s="66">
        <f t="shared" si="0"/>
        <v>0</v>
      </c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82"/>
      <c r="AK45" s="282"/>
      <c r="AL45" s="282"/>
      <c r="AM45" s="282"/>
      <c r="AN45" s="66">
        <f t="shared" si="1"/>
        <v>0</v>
      </c>
      <c r="AO45" s="66">
        <f t="shared" si="2"/>
        <v>0</v>
      </c>
      <c r="AP45" s="67">
        <v>0.270833333333333</v>
      </c>
      <c r="AQ45" s="68">
        <v>0</v>
      </c>
      <c r="AR45" s="235">
        <v>0</v>
      </c>
      <c r="AS45" s="235">
        <v>0</v>
      </c>
      <c r="AT45" s="141">
        <f t="shared" si="3"/>
        <v>0</v>
      </c>
      <c r="AU45" s="153">
        <f t="shared" si="4"/>
        <v>0</v>
      </c>
      <c r="AV45" s="153">
        <f t="shared" si="5"/>
        <v>0</v>
      </c>
      <c r="AW45" s="153">
        <f t="shared" si="6"/>
        <v>0</v>
      </c>
      <c r="AX45" s="142">
        <f>IF((ROUND(AT45-AP45,7))&lt;0,0,IF(AU45&gt;=1,"DQ",IF(AV45&gt;=1,VLOOKUP(AV45,PENALTY!$A$2:$B$60,2),1)))</f>
        <v>0</v>
      </c>
      <c r="AY45" s="55">
        <v>0</v>
      </c>
      <c r="AZ45" s="84" t="s">
        <v>1141</v>
      </c>
      <c r="BA45" s="116">
        <f t="shared" si="8"/>
        <v>0</v>
      </c>
      <c r="BB45" s="116">
        <f t="shared" si="9"/>
        <v>0</v>
      </c>
      <c r="BC45" s="116">
        <f t="shared" si="10"/>
        <v>0</v>
      </c>
      <c r="BD45" s="116">
        <f t="shared" si="11"/>
        <v>0</v>
      </c>
      <c r="BE45" s="116">
        <f t="shared" si="12"/>
        <v>0</v>
      </c>
      <c r="BF45" s="46"/>
      <c r="BG45" s="47"/>
      <c r="BH45" s="47"/>
      <c r="BI45" s="47"/>
    </row>
    <row r="46" spans="1:61" s="2" customFormat="1" ht="18" customHeight="1">
      <c r="A46" s="54">
        <v>40</v>
      </c>
      <c r="B46" s="3"/>
      <c r="C46" s="119"/>
      <c r="D46" s="78">
        <f>'ENTRY LIST 3'!E357</f>
        <v>89</v>
      </c>
      <c r="E46" s="78" t="str">
        <f>'ENTRY LIST 3'!F357</f>
        <v>STEIDLEY</v>
      </c>
      <c r="F46" s="78" t="str">
        <f>'ENTRY LIST 3'!G357</f>
        <v>Mike</v>
      </c>
      <c r="G46" s="78" t="str">
        <f>'ENTRY LIST 3'!H357</f>
        <v>USA</v>
      </c>
      <c r="H46" s="78">
        <f>'ENTRY LIST 3'!I357</f>
        <v>1981</v>
      </c>
      <c r="I46" s="78" t="str">
        <f>'ENTRY LIST 3'!J357</f>
        <v>001-00001</v>
      </c>
      <c r="J46" s="331" t="s">
        <v>1135</v>
      </c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82"/>
      <c r="V46" s="282"/>
      <c r="W46" s="282"/>
      <c r="X46" s="282"/>
      <c r="Y46" s="66">
        <f t="shared" si="0"/>
        <v>0</v>
      </c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82"/>
      <c r="AK46" s="282"/>
      <c r="AL46" s="282"/>
      <c r="AM46" s="282"/>
      <c r="AN46" s="66">
        <f t="shared" si="1"/>
        <v>0</v>
      </c>
      <c r="AO46" s="66">
        <f t="shared" si="2"/>
        <v>0</v>
      </c>
      <c r="AP46" s="67">
        <v>0.270833333333333</v>
      </c>
      <c r="AQ46" s="68">
        <v>0</v>
      </c>
      <c r="AR46" s="235">
        <v>0</v>
      </c>
      <c r="AS46" s="235">
        <v>0</v>
      </c>
      <c r="AT46" s="141">
        <f t="shared" si="3"/>
        <v>0</v>
      </c>
      <c r="AU46" s="153">
        <f t="shared" si="4"/>
        <v>0</v>
      </c>
      <c r="AV46" s="153">
        <f t="shared" si="5"/>
        <v>0</v>
      </c>
      <c r="AW46" s="153">
        <f t="shared" si="6"/>
        <v>0</v>
      </c>
      <c r="AX46" s="142">
        <f>IF((ROUND(AT46-AP46,7))&lt;0,0,IF(AU46&gt;=1,"DQ",IF(AV46&gt;=1,VLOOKUP(AV46,PENALTY!$A$2:$B$60,2),1)))</f>
        <v>0</v>
      </c>
      <c r="AY46" s="55">
        <v>0</v>
      </c>
      <c r="AZ46" s="84" t="s">
        <v>1141</v>
      </c>
      <c r="BA46" s="116">
        <f t="shared" si="8"/>
        <v>0</v>
      </c>
      <c r="BB46" s="116">
        <f t="shared" si="9"/>
        <v>0</v>
      </c>
      <c r="BC46" s="116">
        <f t="shared" si="10"/>
        <v>0</v>
      </c>
      <c r="BD46" s="116">
        <f t="shared" si="11"/>
        <v>0</v>
      </c>
      <c r="BE46" s="116">
        <f t="shared" si="12"/>
        <v>0</v>
      </c>
      <c r="BF46" s="46"/>
      <c r="BG46" s="47"/>
      <c r="BH46" s="47"/>
      <c r="BI46" s="47"/>
    </row>
  </sheetData>
  <sheetProtection/>
  <printOptions horizontalCentered="1"/>
  <pageMargins left="0" right="0" top="0.65" bottom="0" header="0.5118110236220472" footer="0.5118110236220472"/>
  <pageSetup fitToHeight="1" fitToWidth="1" horizontalDpi="600" verticalDpi="600" orientation="landscape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BI18"/>
  <sheetViews>
    <sheetView zoomScalePageLayoutView="0" workbookViewId="0" topLeftCell="A8">
      <pane xSplit="6" topLeftCell="AU1" activePane="topRight" state="frozen"/>
      <selection pane="topLeft" activeCell="B10" sqref="B10"/>
      <selection pane="topRight" activeCell="A1" sqref="A1:BE18"/>
    </sheetView>
  </sheetViews>
  <sheetFormatPr defaultColWidth="9.00390625" defaultRowHeight="13.5"/>
  <cols>
    <col min="1" max="1" width="3.25390625" style="0" customWidth="1"/>
    <col min="2" max="2" width="1.625" style="0" customWidth="1"/>
    <col min="3" max="3" width="3.625" style="59" customWidth="1"/>
    <col min="4" max="4" width="4.375" style="0" customWidth="1"/>
    <col min="5" max="5" width="19.25390625" style="0" customWidth="1"/>
    <col min="6" max="6" width="14.125" style="0" customWidth="1"/>
    <col min="7" max="7" width="11.625" style="0" customWidth="1"/>
    <col min="8" max="8" width="7.625" style="0" customWidth="1"/>
    <col min="9" max="9" width="11.625" style="0" customWidth="1"/>
    <col min="10" max="10" width="13.75390625" style="0" customWidth="1"/>
    <col min="11" max="11" width="3.50390625" style="59" customWidth="1"/>
    <col min="12" max="12" width="3.625" style="59" customWidth="1"/>
    <col min="13" max="13" width="3.50390625" style="59" customWidth="1"/>
    <col min="14" max="15" width="3.625" style="59" customWidth="1"/>
    <col min="16" max="16" width="4.00390625" style="59" customWidth="1"/>
    <col min="17" max="17" width="3.625" style="59" customWidth="1"/>
    <col min="18" max="18" width="3.875" style="59" customWidth="1"/>
    <col min="19" max="20" width="3.75390625" style="59" customWidth="1"/>
    <col min="21" max="23" width="3.75390625" style="59" hidden="1" customWidth="1"/>
    <col min="24" max="24" width="3.625" style="59" hidden="1" customWidth="1"/>
    <col min="25" max="25" width="4.625" style="0" customWidth="1"/>
    <col min="26" max="26" width="3.875" style="59" customWidth="1"/>
    <col min="27" max="28" width="3.625" style="59" customWidth="1"/>
    <col min="29" max="29" width="3.75390625" style="59" customWidth="1"/>
    <col min="30" max="32" width="3.625" style="59" customWidth="1"/>
    <col min="33" max="33" width="3.75390625" style="59" customWidth="1"/>
    <col min="34" max="35" width="3.625" style="59" customWidth="1"/>
    <col min="36" max="39" width="3.625" style="59" hidden="1" customWidth="1"/>
    <col min="40" max="41" width="4.625" style="0" customWidth="1"/>
    <col min="42" max="42" width="9.00390625" style="60" customWidth="1"/>
    <col min="43" max="43" width="9.00390625" style="58" customWidth="1"/>
    <col min="44" max="44" width="10.125" style="127" bestFit="1" customWidth="1"/>
    <col min="45" max="45" width="10.125" style="58" bestFit="1" customWidth="1"/>
    <col min="46" max="46" width="9.00390625" style="16" customWidth="1"/>
    <col min="47" max="48" width="4.125" style="16" customWidth="1"/>
    <col min="49" max="49" width="4.50390625" style="16" bestFit="1" customWidth="1"/>
    <col min="50" max="50" width="4.125" style="0" customWidth="1"/>
    <col min="51" max="51" width="4.125" style="59" customWidth="1"/>
    <col min="53" max="53" width="3.625" style="44" customWidth="1"/>
    <col min="54" max="54" width="3.875" style="44" customWidth="1"/>
    <col min="55" max="56" width="3.625" style="44" customWidth="1"/>
    <col min="57" max="57" width="3.75390625" style="44" customWidth="1"/>
    <col min="58" max="58" width="8.00390625" style="0" customWidth="1"/>
  </cols>
  <sheetData>
    <row r="1" spans="1:13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</row>
    <row r="2" spans="1:14" s="168" customFormat="1" ht="13.5" customHeight="1">
      <c r="A2" s="163"/>
      <c r="B2" s="255"/>
      <c r="C2" s="164" t="s">
        <v>485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spans="3:57" s="3" customFormat="1" ht="12">
      <c r="C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P3" s="70"/>
      <c r="AQ3" s="126"/>
      <c r="AR3" s="126"/>
      <c r="AS3" s="126"/>
      <c r="AT3" s="36"/>
      <c r="AU3" s="36"/>
      <c r="AV3" s="36"/>
      <c r="AW3" s="36"/>
      <c r="AY3" s="70"/>
      <c r="BA3" s="40"/>
      <c r="BB3" s="40"/>
      <c r="BC3" s="40"/>
      <c r="BD3" s="40"/>
      <c r="BE3" s="40"/>
    </row>
    <row r="4" spans="3:54" s="2" customFormat="1" ht="13.5">
      <c r="C4" s="229" t="s">
        <v>139</v>
      </c>
      <c r="D4" s="230"/>
      <c r="E4" s="231"/>
      <c r="F4" s="48"/>
      <c r="G4" s="19"/>
      <c r="H4" s="17"/>
      <c r="I4" s="19"/>
      <c r="J4" s="17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P4" s="60"/>
      <c r="AQ4" s="127"/>
      <c r="AR4" s="127"/>
      <c r="AS4" s="127"/>
      <c r="AT4" s="17"/>
      <c r="AU4" s="17"/>
      <c r="AV4" s="17"/>
      <c r="AW4" s="17"/>
      <c r="AX4" s="20"/>
      <c r="AY4" s="131"/>
      <c r="AZ4" s="20"/>
      <c r="BA4" s="20"/>
      <c r="BB4" s="20"/>
    </row>
    <row r="5" spans="1:57" s="3" customFormat="1" ht="12">
      <c r="A5" s="122"/>
      <c r="C5" s="124"/>
      <c r="D5" s="4" t="s">
        <v>49</v>
      </c>
      <c r="E5" s="38"/>
      <c r="F5" s="33"/>
      <c r="G5" s="31"/>
      <c r="H5" s="37"/>
      <c r="I5" s="31"/>
      <c r="J5" s="37"/>
      <c r="K5" s="71" t="s">
        <v>50</v>
      </c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4" t="s">
        <v>140</v>
      </c>
      <c r="Z5" s="74" t="s">
        <v>51</v>
      </c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4" t="s">
        <v>141</v>
      </c>
      <c r="AO5" s="8" t="s">
        <v>142</v>
      </c>
      <c r="AP5" s="71" t="s">
        <v>143</v>
      </c>
      <c r="AQ5" s="128"/>
      <c r="AR5" s="128"/>
      <c r="AS5" s="128"/>
      <c r="AT5" s="15"/>
      <c r="AU5" s="80"/>
      <c r="AV5" s="81" t="s">
        <v>113</v>
      </c>
      <c r="AW5" s="82"/>
      <c r="AX5" s="6" t="s">
        <v>144</v>
      </c>
      <c r="AY5" s="132"/>
      <c r="AZ5" s="4" t="s">
        <v>145</v>
      </c>
      <c r="BA5" s="4"/>
      <c r="BB5" s="14"/>
      <c r="BC5" s="37"/>
      <c r="BD5" s="14"/>
      <c r="BE5" s="37"/>
    </row>
    <row r="6" spans="1:57" s="3" customFormat="1" ht="12">
      <c r="A6" s="123" t="s">
        <v>7</v>
      </c>
      <c r="C6" s="125" t="s">
        <v>43</v>
      </c>
      <c r="D6" s="5" t="s">
        <v>52</v>
      </c>
      <c r="E6" s="39" t="s">
        <v>44</v>
      </c>
      <c r="F6" s="34" t="s">
        <v>45</v>
      </c>
      <c r="G6" s="32" t="s">
        <v>46</v>
      </c>
      <c r="H6" s="32" t="s">
        <v>146</v>
      </c>
      <c r="I6" s="32" t="s">
        <v>47</v>
      </c>
      <c r="J6" s="32" t="s">
        <v>202</v>
      </c>
      <c r="K6" s="73">
        <v>1</v>
      </c>
      <c r="L6" s="73">
        <v>2</v>
      </c>
      <c r="M6" s="73">
        <v>3</v>
      </c>
      <c r="N6" s="73">
        <v>4</v>
      </c>
      <c r="O6" s="73">
        <v>5</v>
      </c>
      <c r="P6" s="73">
        <v>6</v>
      </c>
      <c r="Q6" s="73">
        <v>7</v>
      </c>
      <c r="R6" s="73">
        <v>8</v>
      </c>
      <c r="S6" s="73">
        <v>9</v>
      </c>
      <c r="T6" s="73">
        <v>10</v>
      </c>
      <c r="U6" s="73">
        <v>11</v>
      </c>
      <c r="V6" s="73">
        <v>12</v>
      </c>
      <c r="W6" s="73">
        <v>13</v>
      </c>
      <c r="X6" s="73">
        <v>14</v>
      </c>
      <c r="Y6" s="10" t="s">
        <v>147</v>
      </c>
      <c r="Z6" s="73">
        <v>1</v>
      </c>
      <c r="AA6" s="73">
        <v>2</v>
      </c>
      <c r="AB6" s="73">
        <v>3</v>
      </c>
      <c r="AC6" s="72">
        <v>4</v>
      </c>
      <c r="AD6" s="73">
        <v>5</v>
      </c>
      <c r="AE6" s="73">
        <v>6</v>
      </c>
      <c r="AF6" s="73">
        <v>7</v>
      </c>
      <c r="AG6" s="73">
        <v>8</v>
      </c>
      <c r="AH6" s="73">
        <v>9</v>
      </c>
      <c r="AI6" s="73">
        <v>10</v>
      </c>
      <c r="AJ6" s="73">
        <v>11</v>
      </c>
      <c r="AK6" s="73">
        <v>12</v>
      </c>
      <c r="AL6" s="73">
        <v>13</v>
      </c>
      <c r="AM6" s="73">
        <v>14</v>
      </c>
      <c r="AN6" s="10" t="s">
        <v>147</v>
      </c>
      <c r="AO6" s="10" t="s">
        <v>148</v>
      </c>
      <c r="AP6" s="129" t="s">
        <v>149</v>
      </c>
      <c r="AQ6" s="130" t="s">
        <v>150</v>
      </c>
      <c r="AR6" s="73" t="s">
        <v>53</v>
      </c>
      <c r="AS6" s="73" t="s">
        <v>151</v>
      </c>
      <c r="AT6" s="11" t="s">
        <v>152</v>
      </c>
      <c r="AU6" s="83" t="s">
        <v>153</v>
      </c>
      <c r="AV6" s="83" t="s">
        <v>154</v>
      </c>
      <c r="AW6" s="83" t="s">
        <v>155</v>
      </c>
      <c r="AX6" s="146" t="s">
        <v>156</v>
      </c>
      <c r="AY6" s="139" t="s">
        <v>157</v>
      </c>
      <c r="AZ6" s="5" t="s">
        <v>158</v>
      </c>
      <c r="BA6" s="12" t="s">
        <v>159</v>
      </c>
      <c r="BB6" s="18">
        <v>1</v>
      </c>
      <c r="BC6" s="12">
        <v>2</v>
      </c>
      <c r="BD6" s="18">
        <v>3</v>
      </c>
      <c r="BE6" s="12">
        <v>5</v>
      </c>
    </row>
    <row r="7" spans="1:61" s="49" customFormat="1" ht="18" customHeight="1">
      <c r="A7" s="54">
        <v>1</v>
      </c>
      <c r="B7" s="3"/>
      <c r="C7" s="61"/>
      <c r="D7" s="92">
        <f>'ENTRY LIST 3'!E470</f>
        <v>1</v>
      </c>
      <c r="E7" s="92" t="str">
        <f>'ENTRY LIST 3'!F470</f>
        <v>COMAS RIERA</v>
      </c>
      <c r="F7" s="92" t="str">
        <f>'ENTRY LIST 3'!G470</f>
        <v>Daniel</v>
      </c>
      <c r="G7" s="92" t="str">
        <f>'ENTRY LIST 3'!H470</f>
        <v>CATALONIA</v>
      </c>
      <c r="H7" s="92">
        <f>'ENTRY LIST 3'!I470</f>
        <v>1981</v>
      </c>
      <c r="I7" s="92" t="str">
        <f>'ENTRY LIST 3'!J470</f>
        <v>034-08194</v>
      </c>
      <c r="J7" s="92" t="str">
        <f>'ENTRY LIST 3'!K470</f>
        <v>Monty/20"</v>
      </c>
      <c r="K7" s="239">
        <v>0</v>
      </c>
      <c r="L7" s="239">
        <v>1</v>
      </c>
      <c r="M7" s="239">
        <v>0</v>
      </c>
      <c r="N7" s="239">
        <v>0</v>
      </c>
      <c r="O7" s="239">
        <v>0</v>
      </c>
      <c r="P7" s="239">
        <v>3</v>
      </c>
      <c r="Q7" s="239">
        <v>0</v>
      </c>
      <c r="R7" s="239">
        <v>5</v>
      </c>
      <c r="S7" s="239">
        <v>0</v>
      </c>
      <c r="T7" s="239">
        <v>0</v>
      </c>
      <c r="U7" s="239"/>
      <c r="V7" s="239"/>
      <c r="W7" s="239"/>
      <c r="X7" s="239"/>
      <c r="Y7" s="91">
        <f aca="true" t="shared" si="0" ref="Y7:Y18">SUM(K7:X7)</f>
        <v>9</v>
      </c>
      <c r="Z7" s="239">
        <v>0</v>
      </c>
      <c r="AA7" s="239">
        <v>1</v>
      </c>
      <c r="AB7" s="239">
        <v>0</v>
      </c>
      <c r="AC7" s="239">
        <v>0</v>
      </c>
      <c r="AD7" s="239">
        <v>0</v>
      </c>
      <c r="AE7" s="239">
        <v>0</v>
      </c>
      <c r="AF7" s="239">
        <v>0</v>
      </c>
      <c r="AG7" s="239">
        <v>5</v>
      </c>
      <c r="AH7" s="239">
        <v>5</v>
      </c>
      <c r="AI7" s="239">
        <v>5</v>
      </c>
      <c r="AJ7" s="283"/>
      <c r="AK7" s="283"/>
      <c r="AL7" s="283"/>
      <c r="AM7" s="283"/>
      <c r="AN7" s="91">
        <f aca="true" t="shared" si="1" ref="AN7:AN18">SUM(Z7:AM7)</f>
        <v>16</v>
      </c>
      <c r="AO7" s="91">
        <f aca="true" t="shared" si="2" ref="AO7:AO18">AN7+Y7</f>
        <v>25</v>
      </c>
      <c r="AP7" s="104">
        <v>0.2708333333333333</v>
      </c>
      <c r="AQ7" s="105">
        <v>0</v>
      </c>
      <c r="AR7" s="235">
        <v>0.3875</v>
      </c>
      <c r="AS7" s="235">
        <v>0.6062268518518519</v>
      </c>
      <c r="AT7" s="141">
        <f aca="true" t="shared" si="3" ref="AT7:AT18">ROUND(AS7-AR7-AQ7,7)</f>
        <v>0.2187269</v>
      </c>
      <c r="AU7" s="153">
        <f aca="true" t="shared" si="4" ref="AU7:AU18">IF((AT7-AP7)&lt;0,0,HOUR(AT7-AP7))</f>
        <v>0</v>
      </c>
      <c r="AV7" s="153">
        <f aca="true" t="shared" si="5" ref="AV7:AV18">IF((AT7-AP7)&lt;0,0,MINUTE(AT7-AP7))</f>
        <v>0</v>
      </c>
      <c r="AW7" s="153">
        <f aca="true" t="shared" si="6" ref="AW7:AW18">IF((AT7-AP7)&lt;0,0,SECOND(AT7-AP7))</f>
        <v>0</v>
      </c>
      <c r="AX7" s="142">
        <f>IF((ROUND(AT7-AP7,7))&lt;0,0,IF(AU7&gt;=1,"DQ",IF(AV7&gt;=1,VLOOKUP(AV7,PENALTY!$A$2:$B$60,2),1)))</f>
        <v>0</v>
      </c>
      <c r="AY7" s="106">
        <v>0</v>
      </c>
      <c r="AZ7" s="93">
        <f aca="true" t="shared" si="7" ref="AZ7:AZ18">AO7+AX7+AY7</f>
        <v>25</v>
      </c>
      <c r="BA7" s="90">
        <f aca="true" t="shared" si="8" ref="BA7:BA18">COUNTIF(K7:X7,"0")+COUNTIF(Z7:AM7,"0")</f>
        <v>13</v>
      </c>
      <c r="BB7" s="90">
        <f aca="true" t="shared" si="9" ref="BB7:BB18">COUNTIF(K7:X7,"1")+COUNTIF(Z7:AM7,"1")</f>
        <v>2</v>
      </c>
      <c r="BC7" s="90">
        <f aca="true" t="shared" si="10" ref="BC7:BC18">COUNTIF(K7:X7,"2")+COUNTIF(Z7:AM7,"2")</f>
        <v>0</v>
      </c>
      <c r="BD7" s="90">
        <f aca="true" t="shared" si="11" ref="BD7:BD18">COUNTIF(K7:X7,"3")+COUNTIF(Z7:AM7,"3")</f>
        <v>1</v>
      </c>
      <c r="BE7" s="90">
        <f aca="true" t="shared" si="12" ref="BE7:BE18">COUNTIF(K7:X7,"5")+COUNTIF(Z7:AM7,"5")</f>
        <v>4</v>
      </c>
      <c r="BF7" s="107"/>
      <c r="BG7" s="53"/>
      <c r="BH7" s="53"/>
      <c r="BI7" s="53"/>
    </row>
    <row r="8" spans="1:61" s="49" customFormat="1" ht="18" customHeight="1">
      <c r="A8" s="54">
        <v>2</v>
      </c>
      <c r="B8" s="3"/>
      <c r="C8" s="61"/>
      <c r="D8" s="92">
        <f>'ENTRY LIST 3'!E473</f>
        <v>13</v>
      </c>
      <c r="E8" s="92" t="str">
        <f>'ENTRY LIST 3'!F473</f>
        <v>HERKA</v>
      </c>
      <c r="F8" s="92" t="str">
        <f>'ENTRY LIST 3'!G473</f>
        <v>David</v>
      </c>
      <c r="G8" s="92" t="str">
        <f>'ENTRY LIST 3'!H473</f>
        <v>CZECH</v>
      </c>
      <c r="H8" s="92">
        <f>'ENTRY LIST 3'!I473</f>
        <v>1992</v>
      </c>
      <c r="I8" s="92" t="str">
        <f>'ENTRY LIST 3'!J473</f>
        <v>420-09058</v>
      </c>
      <c r="J8" s="336" t="s">
        <v>1135</v>
      </c>
      <c r="K8" s="239">
        <v>1</v>
      </c>
      <c r="L8" s="239">
        <v>3</v>
      </c>
      <c r="M8" s="239">
        <v>5</v>
      </c>
      <c r="N8" s="239">
        <v>2</v>
      </c>
      <c r="O8" s="239">
        <v>0</v>
      </c>
      <c r="P8" s="239">
        <v>1</v>
      </c>
      <c r="Q8" s="239">
        <v>0</v>
      </c>
      <c r="R8" s="239">
        <v>5</v>
      </c>
      <c r="S8" s="239">
        <v>0</v>
      </c>
      <c r="T8" s="239">
        <v>5</v>
      </c>
      <c r="U8" s="283"/>
      <c r="V8" s="283"/>
      <c r="W8" s="283"/>
      <c r="X8" s="283"/>
      <c r="Y8" s="91">
        <f t="shared" si="0"/>
        <v>22</v>
      </c>
      <c r="Z8" s="239">
        <v>1</v>
      </c>
      <c r="AA8" s="239">
        <v>3</v>
      </c>
      <c r="AB8" s="239">
        <v>0</v>
      </c>
      <c r="AC8" s="239">
        <v>2</v>
      </c>
      <c r="AD8" s="239">
        <v>1</v>
      </c>
      <c r="AE8" s="239">
        <v>2</v>
      </c>
      <c r="AF8" s="239">
        <v>0</v>
      </c>
      <c r="AG8" s="239">
        <v>5</v>
      </c>
      <c r="AH8" s="239">
        <v>0</v>
      </c>
      <c r="AI8" s="239">
        <v>5</v>
      </c>
      <c r="AJ8" s="283"/>
      <c r="AK8" s="283"/>
      <c r="AL8" s="283"/>
      <c r="AM8" s="283"/>
      <c r="AN8" s="91">
        <f t="shared" si="1"/>
        <v>19</v>
      </c>
      <c r="AO8" s="91">
        <f t="shared" si="2"/>
        <v>41</v>
      </c>
      <c r="AP8" s="104">
        <v>0.270833333333333</v>
      </c>
      <c r="AQ8" s="105">
        <v>0</v>
      </c>
      <c r="AR8" s="235">
        <v>0.3902777777777778</v>
      </c>
      <c r="AS8" s="235">
        <v>0.6228703703703703</v>
      </c>
      <c r="AT8" s="141">
        <f t="shared" si="3"/>
        <v>0.2325926</v>
      </c>
      <c r="AU8" s="153">
        <f t="shared" si="4"/>
        <v>0</v>
      </c>
      <c r="AV8" s="153">
        <f t="shared" si="5"/>
        <v>0</v>
      </c>
      <c r="AW8" s="153">
        <f t="shared" si="6"/>
        <v>0</v>
      </c>
      <c r="AX8" s="142">
        <f>IF((ROUND(AT8-AP8,7))&lt;0,0,IF(AU8&gt;=1,"DQ",IF(AV8&gt;=1,VLOOKUP(AV8,PENALTY!$A$2:$B$60,2),1)))</f>
        <v>0</v>
      </c>
      <c r="AY8" s="106">
        <v>0</v>
      </c>
      <c r="AZ8" s="93">
        <f t="shared" si="7"/>
        <v>41</v>
      </c>
      <c r="BA8" s="90">
        <f t="shared" si="8"/>
        <v>6</v>
      </c>
      <c r="BB8" s="90">
        <f t="shared" si="9"/>
        <v>4</v>
      </c>
      <c r="BC8" s="90">
        <f t="shared" si="10"/>
        <v>3</v>
      </c>
      <c r="BD8" s="90">
        <f t="shared" si="11"/>
        <v>2</v>
      </c>
      <c r="BE8" s="90">
        <f t="shared" si="12"/>
        <v>5</v>
      </c>
      <c r="BF8" s="108"/>
      <c r="BG8" s="53"/>
      <c r="BH8" s="53"/>
      <c r="BI8" s="53"/>
    </row>
    <row r="9" spans="1:61" s="49" customFormat="1" ht="18" customHeight="1">
      <c r="A9" s="54">
        <v>3</v>
      </c>
      <c r="B9" s="3"/>
      <c r="C9" s="61"/>
      <c r="D9" s="92">
        <f>'ENTRY LIST 3'!E472</f>
        <v>6</v>
      </c>
      <c r="E9" s="92" t="str">
        <f>'ENTRY LIST 3'!F472</f>
        <v>KOLAR</v>
      </c>
      <c r="F9" s="92" t="str">
        <f>'ENTRY LIST 3'!G472</f>
        <v>Vaclav</v>
      </c>
      <c r="G9" s="92" t="str">
        <f>'ENTRY LIST 3'!H472</f>
        <v>CZECH</v>
      </c>
      <c r="H9" s="92">
        <f>'ENTRY LIST 3'!I472</f>
        <v>1991</v>
      </c>
      <c r="I9" s="92" t="str">
        <f>'ENTRY LIST 3'!J472</f>
        <v>420-06044</v>
      </c>
      <c r="J9" s="92" t="str">
        <f>'ENTRY LIST 3'!K472</f>
        <v>Monty/20"</v>
      </c>
      <c r="K9" s="239">
        <v>5</v>
      </c>
      <c r="L9" s="239">
        <v>2</v>
      </c>
      <c r="M9" s="239">
        <v>5</v>
      </c>
      <c r="N9" s="239">
        <v>1</v>
      </c>
      <c r="O9" s="239">
        <v>1</v>
      </c>
      <c r="P9" s="239">
        <v>1</v>
      </c>
      <c r="Q9" s="239">
        <v>1</v>
      </c>
      <c r="R9" s="239">
        <v>5</v>
      </c>
      <c r="S9" s="239">
        <v>0</v>
      </c>
      <c r="T9" s="239">
        <v>5</v>
      </c>
      <c r="U9" s="283"/>
      <c r="V9" s="283"/>
      <c r="W9" s="283"/>
      <c r="X9" s="283"/>
      <c r="Y9" s="91">
        <f t="shared" si="0"/>
        <v>26</v>
      </c>
      <c r="Z9" s="239">
        <v>0</v>
      </c>
      <c r="AA9" s="239">
        <v>2</v>
      </c>
      <c r="AB9" s="239">
        <v>1</v>
      </c>
      <c r="AC9" s="239">
        <v>1</v>
      </c>
      <c r="AD9" s="239">
        <v>1</v>
      </c>
      <c r="AE9" s="239">
        <v>1</v>
      </c>
      <c r="AF9" s="239">
        <v>5</v>
      </c>
      <c r="AG9" s="239">
        <v>5</v>
      </c>
      <c r="AH9" s="239">
        <v>0</v>
      </c>
      <c r="AI9" s="239">
        <v>0</v>
      </c>
      <c r="AJ9" s="283"/>
      <c r="AK9" s="283"/>
      <c r="AL9" s="283"/>
      <c r="AM9" s="283"/>
      <c r="AN9" s="91">
        <f t="shared" si="1"/>
        <v>16</v>
      </c>
      <c r="AO9" s="91">
        <f t="shared" si="2"/>
        <v>42</v>
      </c>
      <c r="AP9" s="104">
        <v>0.270833333333333</v>
      </c>
      <c r="AQ9" s="105">
        <v>0</v>
      </c>
      <c r="AR9" s="235">
        <v>0.3861111111111111</v>
      </c>
      <c r="AS9" s="235">
        <v>0.6227083333333333</v>
      </c>
      <c r="AT9" s="141">
        <f t="shared" si="3"/>
        <v>0.2365972</v>
      </c>
      <c r="AU9" s="153">
        <f t="shared" si="4"/>
        <v>0</v>
      </c>
      <c r="AV9" s="153">
        <f t="shared" si="5"/>
        <v>0</v>
      </c>
      <c r="AW9" s="153">
        <f t="shared" si="6"/>
        <v>0</v>
      </c>
      <c r="AX9" s="142">
        <f>IF((ROUND(AT9-AP9,7))&lt;0,0,IF(AU9&gt;=1,"DQ",IF(AV9&gt;=1,VLOOKUP(AV9,PENALTY!$A$2:$B$60,2),1)))</f>
        <v>0</v>
      </c>
      <c r="AY9" s="106">
        <v>0</v>
      </c>
      <c r="AZ9" s="93">
        <f t="shared" si="7"/>
        <v>42</v>
      </c>
      <c r="BA9" s="90">
        <f t="shared" si="8"/>
        <v>4</v>
      </c>
      <c r="BB9" s="90">
        <f t="shared" si="9"/>
        <v>8</v>
      </c>
      <c r="BC9" s="90">
        <f t="shared" si="10"/>
        <v>2</v>
      </c>
      <c r="BD9" s="90">
        <f t="shared" si="11"/>
        <v>0</v>
      </c>
      <c r="BE9" s="90">
        <f t="shared" si="12"/>
        <v>6</v>
      </c>
      <c r="BF9" s="108"/>
      <c r="BG9" s="53"/>
      <c r="BH9" s="53"/>
      <c r="BI9" s="53"/>
    </row>
    <row r="10" spans="1:61" s="49" customFormat="1" ht="18" customHeight="1">
      <c r="A10" s="54">
        <v>4</v>
      </c>
      <c r="B10" s="3"/>
      <c r="C10" s="61"/>
      <c r="D10" s="92">
        <f>'ENTRY LIST 3'!E476</f>
        <v>4</v>
      </c>
      <c r="E10" s="92" t="str">
        <f>'ENTRY LIST 3'!F476</f>
        <v>YAMAMOTO</v>
      </c>
      <c r="F10" s="92" t="str">
        <f>'ENTRY LIST 3'!G476</f>
        <v>Masaya</v>
      </c>
      <c r="G10" s="92" t="str">
        <f>'ENTRY LIST 3'!H476</f>
        <v>JAPAN</v>
      </c>
      <c r="H10" s="92">
        <f>'ENTRY LIST 3'!I476</f>
        <v>1987</v>
      </c>
      <c r="I10" s="92" t="str">
        <f>'ENTRY LIST 3'!J476</f>
        <v>081-00003</v>
      </c>
      <c r="J10" s="92" t="str">
        <f>'ENTRY LIST 3'!K476</f>
        <v>Monty/20"</v>
      </c>
      <c r="K10" s="239">
        <v>1</v>
      </c>
      <c r="L10" s="239">
        <v>2</v>
      </c>
      <c r="M10" s="239">
        <v>1</v>
      </c>
      <c r="N10" s="239">
        <v>1</v>
      </c>
      <c r="O10" s="239">
        <v>1</v>
      </c>
      <c r="P10" s="239">
        <v>5</v>
      </c>
      <c r="Q10" s="239">
        <v>1</v>
      </c>
      <c r="R10" s="239">
        <v>5</v>
      </c>
      <c r="S10" s="239">
        <v>5</v>
      </c>
      <c r="T10" s="239">
        <v>5</v>
      </c>
      <c r="U10" s="283"/>
      <c r="V10" s="283"/>
      <c r="W10" s="283"/>
      <c r="X10" s="283"/>
      <c r="Y10" s="91">
        <f t="shared" si="0"/>
        <v>27</v>
      </c>
      <c r="Z10" s="239">
        <v>1</v>
      </c>
      <c r="AA10" s="239">
        <v>2</v>
      </c>
      <c r="AB10" s="239">
        <v>1</v>
      </c>
      <c r="AC10" s="239">
        <v>1</v>
      </c>
      <c r="AD10" s="239">
        <v>1</v>
      </c>
      <c r="AE10" s="239">
        <v>1</v>
      </c>
      <c r="AF10" s="239">
        <v>1</v>
      </c>
      <c r="AG10" s="239">
        <v>5</v>
      </c>
      <c r="AH10" s="239">
        <v>5</v>
      </c>
      <c r="AI10" s="239">
        <v>5</v>
      </c>
      <c r="AJ10" s="283"/>
      <c r="AK10" s="283"/>
      <c r="AL10" s="283"/>
      <c r="AM10" s="283"/>
      <c r="AN10" s="91">
        <f t="shared" si="1"/>
        <v>23</v>
      </c>
      <c r="AO10" s="91">
        <f t="shared" si="2"/>
        <v>50</v>
      </c>
      <c r="AP10" s="104">
        <v>0.270833333333333</v>
      </c>
      <c r="AQ10" s="105">
        <v>0</v>
      </c>
      <c r="AR10" s="235">
        <v>0.3875</v>
      </c>
      <c r="AS10" s="235">
        <v>0.6265393518518518</v>
      </c>
      <c r="AT10" s="141">
        <f t="shared" si="3"/>
        <v>0.2390394</v>
      </c>
      <c r="AU10" s="153">
        <f t="shared" si="4"/>
        <v>0</v>
      </c>
      <c r="AV10" s="153">
        <f t="shared" si="5"/>
        <v>0</v>
      </c>
      <c r="AW10" s="153">
        <f t="shared" si="6"/>
        <v>0</v>
      </c>
      <c r="AX10" s="142">
        <f>IF((ROUND(AT10-AP10,7))&lt;0,0,IF(AU10&gt;=1,"DQ",IF(AV10&gt;=1,VLOOKUP(AV10,PENALTY!$A$2:$B$60,2),1)))</f>
        <v>0</v>
      </c>
      <c r="AY10" s="106">
        <v>0</v>
      </c>
      <c r="AZ10" s="93">
        <f t="shared" si="7"/>
        <v>50</v>
      </c>
      <c r="BA10" s="90">
        <f t="shared" si="8"/>
        <v>0</v>
      </c>
      <c r="BB10" s="90">
        <f t="shared" si="9"/>
        <v>11</v>
      </c>
      <c r="BC10" s="90">
        <f t="shared" si="10"/>
        <v>2</v>
      </c>
      <c r="BD10" s="90">
        <f t="shared" si="11"/>
        <v>0</v>
      </c>
      <c r="BE10" s="90">
        <f t="shared" si="12"/>
        <v>7</v>
      </c>
      <c r="BF10" s="108"/>
      <c r="BG10" s="53"/>
      <c r="BH10" s="53"/>
      <c r="BI10" s="53"/>
    </row>
    <row r="11" spans="1:61" s="49" customFormat="1" ht="18" customHeight="1">
      <c r="A11" s="54">
        <v>5</v>
      </c>
      <c r="B11" s="3"/>
      <c r="C11" s="61"/>
      <c r="D11" s="92">
        <f>'ENTRY LIST 3'!E478</f>
        <v>5</v>
      </c>
      <c r="E11" s="92" t="str">
        <f>'ENTRY LIST 3'!F478</f>
        <v>GUTIERREZ GARCIA</v>
      </c>
      <c r="F11" s="92" t="str">
        <f>'ENTRY LIST 3'!G478</f>
        <v>Raul</v>
      </c>
      <c r="G11" s="92" t="str">
        <f>'ENTRY LIST 3'!H478</f>
        <v>SPAIN</v>
      </c>
      <c r="H11" s="92">
        <f>'ENTRY LIST 3'!I478</f>
        <v>1980</v>
      </c>
      <c r="I11" s="92" t="str">
        <f>'ENTRY LIST 3'!J478</f>
        <v>034-39007</v>
      </c>
      <c r="J11" s="336" t="s">
        <v>1135</v>
      </c>
      <c r="K11" s="239">
        <v>2</v>
      </c>
      <c r="L11" s="239">
        <v>3</v>
      </c>
      <c r="M11" s="239">
        <v>1</v>
      </c>
      <c r="N11" s="239">
        <v>1</v>
      </c>
      <c r="O11" s="239">
        <v>1</v>
      </c>
      <c r="P11" s="239">
        <v>1</v>
      </c>
      <c r="Q11" s="239">
        <v>1</v>
      </c>
      <c r="R11" s="239">
        <v>5</v>
      </c>
      <c r="S11" s="239">
        <v>5</v>
      </c>
      <c r="T11" s="239">
        <v>5</v>
      </c>
      <c r="U11" s="283"/>
      <c r="V11" s="283"/>
      <c r="W11" s="283"/>
      <c r="X11" s="283"/>
      <c r="Y11" s="91">
        <f t="shared" si="0"/>
        <v>25</v>
      </c>
      <c r="Z11" s="239">
        <v>2</v>
      </c>
      <c r="AA11" s="239">
        <v>3</v>
      </c>
      <c r="AB11" s="239">
        <v>1</v>
      </c>
      <c r="AC11" s="239">
        <v>0</v>
      </c>
      <c r="AD11" s="239">
        <v>1</v>
      </c>
      <c r="AE11" s="239">
        <v>3</v>
      </c>
      <c r="AF11" s="239">
        <v>1</v>
      </c>
      <c r="AG11" s="239">
        <v>5</v>
      </c>
      <c r="AH11" s="239">
        <v>5</v>
      </c>
      <c r="AI11" s="239">
        <v>5</v>
      </c>
      <c r="AJ11" s="283"/>
      <c r="AK11" s="283"/>
      <c r="AL11" s="283"/>
      <c r="AM11" s="283"/>
      <c r="AN11" s="91">
        <f t="shared" si="1"/>
        <v>26</v>
      </c>
      <c r="AO11" s="91">
        <f t="shared" si="2"/>
        <v>51</v>
      </c>
      <c r="AP11" s="104">
        <v>0.270833333333333</v>
      </c>
      <c r="AQ11" s="105">
        <v>0</v>
      </c>
      <c r="AR11" s="235">
        <v>0.39166666666666666</v>
      </c>
      <c r="AS11" s="235">
        <v>0.6158217592592593</v>
      </c>
      <c r="AT11" s="141">
        <f t="shared" si="3"/>
        <v>0.2241551</v>
      </c>
      <c r="AU11" s="153">
        <f t="shared" si="4"/>
        <v>0</v>
      </c>
      <c r="AV11" s="153">
        <f t="shared" si="5"/>
        <v>0</v>
      </c>
      <c r="AW11" s="153">
        <f t="shared" si="6"/>
        <v>0</v>
      </c>
      <c r="AX11" s="142">
        <f>IF((ROUND(AT11-AP11,7))&lt;0,0,IF(AU11&gt;=1,"DQ",IF(AV11&gt;=1,VLOOKUP(AV11,PENALTY!$A$2:$B$60,2),1)))</f>
        <v>0</v>
      </c>
      <c r="AY11" s="106">
        <v>0</v>
      </c>
      <c r="AZ11" s="93">
        <f t="shared" si="7"/>
        <v>51</v>
      </c>
      <c r="BA11" s="90">
        <f t="shared" si="8"/>
        <v>1</v>
      </c>
      <c r="BB11" s="90">
        <f t="shared" si="9"/>
        <v>8</v>
      </c>
      <c r="BC11" s="90">
        <f t="shared" si="10"/>
        <v>2</v>
      </c>
      <c r="BD11" s="90">
        <f t="shared" si="11"/>
        <v>3</v>
      </c>
      <c r="BE11" s="90">
        <f t="shared" si="12"/>
        <v>6</v>
      </c>
      <c r="BF11" s="108"/>
      <c r="BG11" s="53"/>
      <c r="BH11" s="53"/>
      <c r="BI11" s="53"/>
    </row>
    <row r="12" spans="1:61" s="49" customFormat="1" ht="18" customHeight="1">
      <c r="A12" s="54">
        <v>6</v>
      </c>
      <c r="B12" s="3"/>
      <c r="C12" s="61"/>
      <c r="D12" s="92">
        <f>'ENTRY LIST 3'!E479</f>
        <v>12</v>
      </c>
      <c r="E12" s="92" t="str">
        <f>'ENTRY LIST 3'!F479</f>
        <v>ALONSO VALLINA</v>
      </c>
      <c r="F12" s="92" t="str">
        <f>'ENTRY LIST 3'!G479</f>
        <v>Javier</v>
      </c>
      <c r="G12" s="92" t="str">
        <f>'ENTRY LIST 3'!H479</f>
        <v>SPAIN</v>
      </c>
      <c r="H12" s="92">
        <f>'ENTRY LIST 3'!I479</f>
        <v>1983</v>
      </c>
      <c r="I12" s="92" t="str">
        <f>'ENTRY LIST 3'!J479</f>
        <v>034-33036</v>
      </c>
      <c r="J12" s="92" t="str">
        <f>'ENTRY LIST 3'!K479</f>
        <v>Monty/20"</v>
      </c>
      <c r="K12" s="239">
        <v>2</v>
      </c>
      <c r="L12" s="239">
        <v>2</v>
      </c>
      <c r="M12" s="239">
        <v>1</v>
      </c>
      <c r="N12" s="239">
        <v>3</v>
      </c>
      <c r="O12" s="239">
        <v>0</v>
      </c>
      <c r="P12" s="239">
        <v>2</v>
      </c>
      <c r="Q12" s="239">
        <v>1</v>
      </c>
      <c r="R12" s="239">
        <v>5</v>
      </c>
      <c r="S12" s="239">
        <v>0</v>
      </c>
      <c r="T12" s="239">
        <v>5</v>
      </c>
      <c r="U12" s="283"/>
      <c r="V12" s="283"/>
      <c r="W12" s="283"/>
      <c r="X12" s="283"/>
      <c r="Y12" s="91">
        <f t="shared" si="0"/>
        <v>21</v>
      </c>
      <c r="Z12" s="239">
        <v>5</v>
      </c>
      <c r="AA12" s="239">
        <v>3</v>
      </c>
      <c r="AB12" s="239">
        <v>3</v>
      </c>
      <c r="AC12" s="239">
        <v>1</v>
      </c>
      <c r="AD12" s="239">
        <v>5</v>
      </c>
      <c r="AE12" s="239">
        <v>5</v>
      </c>
      <c r="AF12" s="239">
        <v>0</v>
      </c>
      <c r="AG12" s="239">
        <v>5</v>
      </c>
      <c r="AH12" s="239">
        <v>0</v>
      </c>
      <c r="AI12" s="239">
        <v>5</v>
      </c>
      <c r="AJ12" s="283"/>
      <c r="AK12" s="283"/>
      <c r="AL12" s="283"/>
      <c r="AM12" s="283"/>
      <c r="AN12" s="91">
        <f t="shared" si="1"/>
        <v>32</v>
      </c>
      <c r="AO12" s="91">
        <f t="shared" si="2"/>
        <v>53</v>
      </c>
      <c r="AP12" s="104">
        <v>0.270833333333333</v>
      </c>
      <c r="AQ12" s="105">
        <v>0</v>
      </c>
      <c r="AR12" s="235">
        <v>0.3888888888888889</v>
      </c>
      <c r="AS12" s="235">
        <v>0.6251157407407407</v>
      </c>
      <c r="AT12" s="141">
        <f t="shared" si="3"/>
        <v>0.2362269</v>
      </c>
      <c r="AU12" s="153">
        <f t="shared" si="4"/>
        <v>0</v>
      </c>
      <c r="AV12" s="153">
        <f t="shared" si="5"/>
        <v>0</v>
      </c>
      <c r="AW12" s="153">
        <f t="shared" si="6"/>
        <v>0</v>
      </c>
      <c r="AX12" s="142">
        <f>IF((ROUND(AT12-AP12,7))&lt;0,0,IF(AU12&gt;=1,"DQ",IF(AV12&gt;=1,VLOOKUP(AV12,PENALTY!$A$2:$B$60,2),1)))</f>
        <v>0</v>
      </c>
      <c r="AY12" s="106">
        <v>0</v>
      </c>
      <c r="AZ12" s="93">
        <f t="shared" si="7"/>
        <v>53</v>
      </c>
      <c r="BA12" s="90">
        <f t="shared" si="8"/>
        <v>4</v>
      </c>
      <c r="BB12" s="90">
        <f t="shared" si="9"/>
        <v>3</v>
      </c>
      <c r="BC12" s="90">
        <f t="shared" si="10"/>
        <v>3</v>
      </c>
      <c r="BD12" s="90">
        <f t="shared" si="11"/>
        <v>3</v>
      </c>
      <c r="BE12" s="90">
        <f t="shared" si="12"/>
        <v>7</v>
      </c>
      <c r="BF12" s="108"/>
      <c r="BG12" s="53"/>
      <c r="BH12" s="53"/>
      <c r="BI12" s="53"/>
    </row>
    <row r="13" spans="1:61" s="49" customFormat="1" ht="18" customHeight="1">
      <c r="A13" s="54">
        <v>7</v>
      </c>
      <c r="B13" s="3"/>
      <c r="C13" s="61"/>
      <c r="D13" s="92">
        <f>'ENTRY LIST 3'!E481</f>
        <v>18</v>
      </c>
      <c r="E13" s="92" t="str">
        <f>'ENTRY LIST 3'!F481</f>
        <v>NYMANN</v>
      </c>
      <c r="F13" s="92" t="str">
        <f>'ENTRY LIST 3'!G481</f>
        <v>Joacim</v>
      </c>
      <c r="G13" s="92" t="str">
        <f>'ENTRY LIST 3'!H481</f>
        <v>SWEDEN</v>
      </c>
      <c r="H13" s="92">
        <f>'ENTRY LIST 3'!I481</f>
        <v>1994</v>
      </c>
      <c r="I13" s="92" t="str">
        <f>'ENTRY LIST 3'!J481</f>
        <v>046-12003</v>
      </c>
      <c r="J13" s="336" t="s">
        <v>1135</v>
      </c>
      <c r="K13" s="239">
        <v>5</v>
      </c>
      <c r="L13" s="239">
        <v>5</v>
      </c>
      <c r="M13" s="239">
        <v>3</v>
      </c>
      <c r="N13" s="239">
        <v>1</v>
      </c>
      <c r="O13" s="239">
        <v>5</v>
      </c>
      <c r="P13" s="239">
        <v>2</v>
      </c>
      <c r="Q13" s="239">
        <v>0</v>
      </c>
      <c r="R13" s="239">
        <v>5</v>
      </c>
      <c r="S13" s="239">
        <v>2</v>
      </c>
      <c r="T13" s="239">
        <v>5</v>
      </c>
      <c r="U13" s="283"/>
      <c r="V13" s="283"/>
      <c r="W13" s="283"/>
      <c r="X13" s="283"/>
      <c r="Y13" s="91">
        <f t="shared" si="0"/>
        <v>33</v>
      </c>
      <c r="Z13" s="239">
        <v>3</v>
      </c>
      <c r="AA13" s="239">
        <v>5</v>
      </c>
      <c r="AB13" s="239">
        <v>1</v>
      </c>
      <c r="AC13" s="239">
        <v>2</v>
      </c>
      <c r="AD13" s="239">
        <v>0</v>
      </c>
      <c r="AE13" s="239">
        <v>1</v>
      </c>
      <c r="AF13" s="239">
        <v>0</v>
      </c>
      <c r="AG13" s="239">
        <v>5</v>
      </c>
      <c r="AH13" s="239">
        <v>0</v>
      </c>
      <c r="AI13" s="239">
        <v>5</v>
      </c>
      <c r="AJ13" s="283"/>
      <c r="AK13" s="283"/>
      <c r="AL13" s="283"/>
      <c r="AM13" s="283"/>
      <c r="AN13" s="91">
        <f t="shared" si="1"/>
        <v>22</v>
      </c>
      <c r="AO13" s="91">
        <f t="shared" si="2"/>
        <v>55</v>
      </c>
      <c r="AP13" s="104">
        <v>0.270833333333333</v>
      </c>
      <c r="AQ13" s="105">
        <v>0</v>
      </c>
      <c r="AR13" s="235">
        <v>0.3861111111111111</v>
      </c>
      <c r="AS13" s="235">
        <v>0.6073148148148148</v>
      </c>
      <c r="AT13" s="141">
        <f t="shared" si="3"/>
        <v>0.2212037</v>
      </c>
      <c r="AU13" s="153">
        <f t="shared" si="4"/>
        <v>0</v>
      </c>
      <c r="AV13" s="153">
        <f t="shared" si="5"/>
        <v>0</v>
      </c>
      <c r="AW13" s="153">
        <f t="shared" si="6"/>
        <v>0</v>
      </c>
      <c r="AX13" s="142">
        <f>IF((ROUND(AT13-AP13,7))&lt;0,0,IF(AU13&gt;=1,"DQ",IF(AV13&gt;=1,VLOOKUP(AV13,PENALTY!$A$2:$B$60,2),1)))</f>
        <v>0</v>
      </c>
      <c r="AY13" s="106">
        <v>0</v>
      </c>
      <c r="AZ13" s="93">
        <f t="shared" si="7"/>
        <v>55</v>
      </c>
      <c r="BA13" s="90">
        <f t="shared" si="8"/>
        <v>4</v>
      </c>
      <c r="BB13" s="90">
        <f t="shared" si="9"/>
        <v>3</v>
      </c>
      <c r="BC13" s="90">
        <f t="shared" si="10"/>
        <v>3</v>
      </c>
      <c r="BD13" s="90">
        <f t="shared" si="11"/>
        <v>2</v>
      </c>
      <c r="BE13" s="90">
        <f t="shared" si="12"/>
        <v>8</v>
      </c>
      <c r="BF13" s="108"/>
      <c r="BG13" s="53"/>
      <c r="BH13" s="53"/>
      <c r="BI13" s="53"/>
    </row>
    <row r="14" spans="1:61" s="49" customFormat="1" ht="18" customHeight="1">
      <c r="A14" s="54">
        <v>8</v>
      </c>
      <c r="B14" s="3"/>
      <c r="C14" s="61"/>
      <c r="D14" s="92">
        <f>'ENTRY LIST 3'!E474</f>
        <v>8</v>
      </c>
      <c r="E14" s="92" t="str">
        <f>'ENTRY LIST 3'!F474</f>
        <v>KOLB</v>
      </c>
      <c r="F14" s="92" t="str">
        <f>'ENTRY LIST 3'!G474</f>
        <v>Maxime</v>
      </c>
      <c r="G14" s="92" t="str">
        <f>'ENTRY LIST 3'!H474</f>
        <v>FRANCE</v>
      </c>
      <c r="H14" s="92">
        <f>'ENTRY LIST 3'!I474</f>
        <v>1988</v>
      </c>
      <c r="I14" s="92" t="str">
        <f>'ENTRY LIST 3'!J474</f>
        <v>033-00001</v>
      </c>
      <c r="J14" s="92" t="str">
        <f>'ENTRY LIST 3'!K474</f>
        <v>Monty/20"</v>
      </c>
      <c r="K14" s="239">
        <v>2</v>
      </c>
      <c r="L14" s="239">
        <v>3</v>
      </c>
      <c r="M14" s="239">
        <v>5</v>
      </c>
      <c r="N14" s="239">
        <v>2</v>
      </c>
      <c r="O14" s="239">
        <v>5</v>
      </c>
      <c r="P14" s="239">
        <v>5</v>
      </c>
      <c r="Q14" s="239">
        <v>1</v>
      </c>
      <c r="R14" s="239">
        <v>5</v>
      </c>
      <c r="S14" s="239">
        <v>5</v>
      </c>
      <c r="T14" s="239">
        <v>5</v>
      </c>
      <c r="U14" s="283"/>
      <c r="V14" s="283"/>
      <c r="W14" s="283"/>
      <c r="X14" s="283"/>
      <c r="Y14" s="91">
        <f t="shared" si="0"/>
        <v>38</v>
      </c>
      <c r="Z14" s="239">
        <v>2</v>
      </c>
      <c r="AA14" s="239">
        <v>3</v>
      </c>
      <c r="AB14" s="239">
        <v>2</v>
      </c>
      <c r="AC14" s="239">
        <v>1</v>
      </c>
      <c r="AD14" s="239">
        <v>5</v>
      </c>
      <c r="AE14" s="239">
        <v>1</v>
      </c>
      <c r="AF14" s="239">
        <v>1</v>
      </c>
      <c r="AG14" s="239">
        <v>5</v>
      </c>
      <c r="AH14" s="239">
        <v>5</v>
      </c>
      <c r="AI14" s="239">
        <v>5</v>
      </c>
      <c r="AJ14" s="283"/>
      <c r="AK14" s="283"/>
      <c r="AL14" s="283"/>
      <c r="AM14" s="283"/>
      <c r="AN14" s="91">
        <f t="shared" si="1"/>
        <v>30</v>
      </c>
      <c r="AO14" s="91">
        <f t="shared" si="2"/>
        <v>68</v>
      </c>
      <c r="AP14" s="104">
        <v>0.270833333333333</v>
      </c>
      <c r="AQ14" s="105">
        <v>0</v>
      </c>
      <c r="AR14" s="235">
        <v>0.39166666666666666</v>
      </c>
      <c r="AS14" s="235">
        <v>0.6229976851851852</v>
      </c>
      <c r="AT14" s="141">
        <f t="shared" si="3"/>
        <v>0.231331</v>
      </c>
      <c r="AU14" s="153">
        <f t="shared" si="4"/>
        <v>0</v>
      </c>
      <c r="AV14" s="153">
        <f t="shared" si="5"/>
        <v>0</v>
      </c>
      <c r="AW14" s="153">
        <f t="shared" si="6"/>
        <v>0</v>
      </c>
      <c r="AX14" s="142">
        <f>IF((ROUND(AT14-AP14,7))&lt;0,0,IF(AU14&gt;=1,"DQ",IF(AV14&gt;=1,VLOOKUP(AV14,PENALTY!$A$2:$B$60,2),1)))</f>
        <v>0</v>
      </c>
      <c r="AY14" s="106">
        <v>0</v>
      </c>
      <c r="AZ14" s="93">
        <f t="shared" si="7"/>
        <v>68</v>
      </c>
      <c r="BA14" s="90">
        <f t="shared" si="8"/>
        <v>0</v>
      </c>
      <c r="BB14" s="90">
        <f t="shared" si="9"/>
        <v>4</v>
      </c>
      <c r="BC14" s="90">
        <f t="shared" si="10"/>
        <v>4</v>
      </c>
      <c r="BD14" s="90">
        <f t="shared" si="11"/>
        <v>2</v>
      </c>
      <c r="BE14" s="90">
        <f t="shared" si="12"/>
        <v>10</v>
      </c>
      <c r="BF14" s="108"/>
      <c r="BG14" s="53"/>
      <c r="BH14" s="53"/>
      <c r="BI14" s="53"/>
    </row>
    <row r="15" spans="1:61" s="49" customFormat="1" ht="18" customHeight="1">
      <c r="A15" s="54">
        <v>9</v>
      </c>
      <c r="B15" s="3"/>
      <c r="C15" s="61"/>
      <c r="D15" s="92">
        <f>'ENTRY LIST 3'!E480</f>
        <v>9</v>
      </c>
      <c r="E15" s="92" t="str">
        <f>'ENTRY LIST 3'!F480</f>
        <v>LEVIN</v>
      </c>
      <c r="F15" s="92" t="str">
        <f>'ENTRY LIST 3'!G480</f>
        <v>Björn</v>
      </c>
      <c r="G15" s="92" t="str">
        <f>'ENTRY LIST 3'!H480</f>
        <v>SWEDEN</v>
      </c>
      <c r="H15" s="92">
        <f>'ENTRY LIST 3'!I480</f>
        <v>1986</v>
      </c>
      <c r="I15" s="92" t="str">
        <f>'ENTRY LIST 3'!J480</f>
        <v>046-12001</v>
      </c>
      <c r="J15" s="336" t="s">
        <v>1135</v>
      </c>
      <c r="K15" s="239">
        <v>5</v>
      </c>
      <c r="L15" s="239">
        <v>5</v>
      </c>
      <c r="M15" s="239">
        <v>5</v>
      </c>
      <c r="N15" s="239">
        <v>5</v>
      </c>
      <c r="O15" s="239">
        <v>0</v>
      </c>
      <c r="P15" s="239">
        <v>1</v>
      </c>
      <c r="Q15" s="239">
        <v>0</v>
      </c>
      <c r="R15" s="239">
        <v>5</v>
      </c>
      <c r="S15" s="239">
        <v>5</v>
      </c>
      <c r="T15" s="239">
        <v>5</v>
      </c>
      <c r="U15" s="283"/>
      <c r="V15" s="283"/>
      <c r="W15" s="283"/>
      <c r="X15" s="283"/>
      <c r="Y15" s="91">
        <f t="shared" si="0"/>
        <v>36</v>
      </c>
      <c r="Z15" s="239">
        <v>1</v>
      </c>
      <c r="AA15" s="239">
        <v>5</v>
      </c>
      <c r="AB15" s="239">
        <v>5</v>
      </c>
      <c r="AC15" s="239">
        <v>1</v>
      </c>
      <c r="AD15" s="239">
        <v>1</v>
      </c>
      <c r="AE15" s="239">
        <v>5</v>
      </c>
      <c r="AF15" s="239">
        <v>0</v>
      </c>
      <c r="AG15" s="239">
        <v>5</v>
      </c>
      <c r="AH15" s="239">
        <v>5</v>
      </c>
      <c r="AI15" s="239">
        <v>5</v>
      </c>
      <c r="AJ15" s="283"/>
      <c r="AK15" s="283"/>
      <c r="AL15" s="283"/>
      <c r="AM15" s="283"/>
      <c r="AN15" s="91">
        <f t="shared" si="1"/>
        <v>33</v>
      </c>
      <c r="AO15" s="91">
        <f t="shared" si="2"/>
        <v>69</v>
      </c>
      <c r="AP15" s="104">
        <v>0.270833333333333</v>
      </c>
      <c r="AQ15" s="105">
        <v>0</v>
      </c>
      <c r="AR15" s="235">
        <v>0.3847222222222222</v>
      </c>
      <c r="AS15" s="235">
        <v>0.602025462962963</v>
      </c>
      <c r="AT15" s="141">
        <f t="shared" si="3"/>
        <v>0.2173032</v>
      </c>
      <c r="AU15" s="153">
        <f t="shared" si="4"/>
        <v>0</v>
      </c>
      <c r="AV15" s="153">
        <f t="shared" si="5"/>
        <v>0</v>
      </c>
      <c r="AW15" s="153">
        <f t="shared" si="6"/>
        <v>0</v>
      </c>
      <c r="AX15" s="142">
        <f>IF((ROUND(AT15-AP15,7))&lt;0,0,IF(AU15&gt;=1,"DQ",IF(AV15&gt;=1,VLOOKUP(AV15,PENALTY!$A$2:$B$60,2),1)))</f>
        <v>0</v>
      </c>
      <c r="AY15" s="106">
        <v>0</v>
      </c>
      <c r="AZ15" s="93">
        <f t="shared" si="7"/>
        <v>69</v>
      </c>
      <c r="BA15" s="90">
        <f t="shared" si="8"/>
        <v>3</v>
      </c>
      <c r="BB15" s="90">
        <f t="shared" si="9"/>
        <v>4</v>
      </c>
      <c r="BC15" s="90">
        <f t="shared" si="10"/>
        <v>0</v>
      </c>
      <c r="BD15" s="90">
        <f t="shared" si="11"/>
        <v>0</v>
      </c>
      <c r="BE15" s="90">
        <f t="shared" si="12"/>
        <v>13</v>
      </c>
      <c r="BF15" s="108"/>
      <c r="BG15" s="53"/>
      <c r="BH15" s="53"/>
      <c r="BI15" s="53"/>
    </row>
    <row r="16" spans="1:61" s="49" customFormat="1" ht="18" customHeight="1">
      <c r="A16" s="54">
        <v>10</v>
      </c>
      <c r="B16" s="3"/>
      <c r="C16" s="61"/>
      <c r="D16" s="92">
        <f>'ENTRY LIST 3'!E477</f>
        <v>16</v>
      </c>
      <c r="E16" s="92" t="str">
        <f>'ENTRY LIST 3'!F477</f>
        <v>JANOSKA</v>
      </c>
      <c r="F16" s="92" t="str">
        <f>'ENTRY LIST 3'!G477</f>
        <v>Ladislav</v>
      </c>
      <c r="G16" s="92" t="str">
        <f>'ENTRY LIST 3'!H477</f>
        <v>SLOVAKIA</v>
      </c>
      <c r="H16" s="92">
        <f>'ENTRY LIST 3'!I477</f>
        <v>1994</v>
      </c>
      <c r="I16" s="92" t="str">
        <f>'ENTRY LIST 3'!J477</f>
        <v>421-00001</v>
      </c>
      <c r="J16" s="92" t="str">
        <f>'ENTRY LIST 3'!K477</f>
        <v>Monty/20“</v>
      </c>
      <c r="K16" s="239">
        <v>2</v>
      </c>
      <c r="L16" s="239">
        <v>5</v>
      </c>
      <c r="M16" s="239">
        <v>1</v>
      </c>
      <c r="N16" s="239">
        <v>5</v>
      </c>
      <c r="O16" s="239">
        <v>5</v>
      </c>
      <c r="P16" s="239">
        <v>5</v>
      </c>
      <c r="Q16" s="239">
        <v>1</v>
      </c>
      <c r="R16" s="239">
        <v>5</v>
      </c>
      <c r="S16" s="239">
        <v>5</v>
      </c>
      <c r="T16" s="239">
        <v>5</v>
      </c>
      <c r="U16" s="283"/>
      <c r="V16" s="283"/>
      <c r="W16" s="283"/>
      <c r="X16" s="283"/>
      <c r="Y16" s="91">
        <f t="shared" si="0"/>
        <v>39</v>
      </c>
      <c r="Z16" s="239">
        <v>2</v>
      </c>
      <c r="AA16" s="239">
        <v>3</v>
      </c>
      <c r="AB16" s="239">
        <v>1</v>
      </c>
      <c r="AC16" s="239">
        <v>2</v>
      </c>
      <c r="AD16" s="239">
        <v>5</v>
      </c>
      <c r="AE16" s="239">
        <v>5</v>
      </c>
      <c r="AF16" s="239">
        <v>1</v>
      </c>
      <c r="AG16" s="239">
        <v>5</v>
      </c>
      <c r="AH16" s="239">
        <v>5</v>
      </c>
      <c r="AI16" s="239">
        <v>5</v>
      </c>
      <c r="AJ16" s="283"/>
      <c r="AK16" s="283"/>
      <c r="AL16" s="283"/>
      <c r="AM16" s="283"/>
      <c r="AN16" s="91">
        <f t="shared" si="1"/>
        <v>34</v>
      </c>
      <c r="AO16" s="91">
        <f t="shared" si="2"/>
        <v>73</v>
      </c>
      <c r="AP16" s="104">
        <v>0.270833333333333</v>
      </c>
      <c r="AQ16" s="105">
        <v>0</v>
      </c>
      <c r="AR16" s="235">
        <v>0.3902777777777778</v>
      </c>
      <c r="AS16" s="235">
        <v>0.6202777777777778</v>
      </c>
      <c r="AT16" s="141">
        <f t="shared" si="3"/>
        <v>0.23</v>
      </c>
      <c r="AU16" s="153">
        <f t="shared" si="4"/>
        <v>0</v>
      </c>
      <c r="AV16" s="153">
        <f t="shared" si="5"/>
        <v>0</v>
      </c>
      <c r="AW16" s="153">
        <f t="shared" si="6"/>
        <v>0</v>
      </c>
      <c r="AX16" s="142">
        <f>IF((ROUND(AT16-AP16,7))&lt;0,0,IF(AU16&gt;=1,"DQ",IF(AV16&gt;=1,VLOOKUP(AV16,PENALTY!$A$2:$B$60,2),1)))</f>
        <v>0</v>
      </c>
      <c r="AY16" s="106">
        <v>0</v>
      </c>
      <c r="AZ16" s="93">
        <f t="shared" si="7"/>
        <v>73</v>
      </c>
      <c r="BA16" s="90">
        <f t="shared" si="8"/>
        <v>0</v>
      </c>
      <c r="BB16" s="90">
        <f t="shared" si="9"/>
        <v>4</v>
      </c>
      <c r="BC16" s="90">
        <f t="shared" si="10"/>
        <v>3</v>
      </c>
      <c r="BD16" s="90">
        <f t="shared" si="11"/>
        <v>1</v>
      </c>
      <c r="BE16" s="90">
        <f t="shared" si="12"/>
        <v>12</v>
      </c>
      <c r="BF16" s="108"/>
      <c r="BG16" s="53"/>
      <c r="BH16" s="53"/>
      <c r="BI16" s="53"/>
    </row>
    <row r="17" spans="1:61" s="49" customFormat="1" ht="18" customHeight="1">
      <c r="A17" s="54">
        <v>11</v>
      </c>
      <c r="B17" s="3"/>
      <c r="C17" s="61"/>
      <c r="D17" s="92">
        <f>'ENTRY LIST 3'!E471</f>
        <v>15</v>
      </c>
      <c r="E17" s="92" t="str">
        <f>'ENTRY LIST 3'!F471</f>
        <v>BATLLE CABALLERO</v>
      </c>
      <c r="F17" s="92" t="str">
        <f>'ENTRY LIST 3'!G471</f>
        <v>Angel</v>
      </c>
      <c r="G17" s="92" t="str">
        <f>'ENTRY LIST 3'!H471</f>
        <v>CATALONIA</v>
      </c>
      <c r="H17" s="92">
        <f>'ENTRY LIST 3'!I471</f>
        <v>1984</v>
      </c>
      <c r="I17" s="92" t="str">
        <f>'ENTRY LIST 3'!J471</f>
        <v>034-43001</v>
      </c>
      <c r="J17" s="336" t="s">
        <v>1135</v>
      </c>
      <c r="K17" s="239">
        <v>5</v>
      </c>
      <c r="L17" s="239">
        <v>5</v>
      </c>
      <c r="M17" s="239">
        <v>5</v>
      </c>
      <c r="N17" s="239">
        <v>3</v>
      </c>
      <c r="O17" s="239">
        <v>5</v>
      </c>
      <c r="P17" s="239">
        <v>5</v>
      </c>
      <c r="Q17" s="239">
        <v>5</v>
      </c>
      <c r="R17" s="239">
        <v>1</v>
      </c>
      <c r="S17" s="239">
        <v>5</v>
      </c>
      <c r="T17" s="239">
        <v>5</v>
      </c>
      <c r="U17" s="283"/>
      <c r="V17" s="283"/>
      <c r="W17" s="283"/>
      <c r="X17" s="283"/>
      <c r="Y17" s="91">
        <f t="shared" si="0"/>
        <v>44</v>
      </c>
      <c r="Z17" s="239">
        <v>5</v>
      </c>
      <c r="AA17" s="239">
        <v>3</v>
      </c>
      <c r="AB17" s="239">
        <v>2</v>
      </c>
      <c r="AC17" s="239">
        <v>3</v>
      </c>
      <c r="AD17" s="239">
        <v>1</v>
      </c>
      <c r="AE17" s="239">
        <v>3</v>
      </c>
      <c r="AF17" s="239">
        <v>5</v>
      </c>
      <c r="AG17" s="239">
        <v>5</v>
      </c>
      <c r="AH17" s="239">
        <v>5</v>
      </c>
      <c r="AI17" s="239">
        <v>5</v>
      </c>
      <c r="AJ17" s="283"/>
      <c r="AK17" s="283"/>
      <c r="AL17" s="283"/>
      <c r="AM17" s="283"/>
      <c r="AN17" s="91">
        <f t="shared" si="1"/>
        <v>37</v>
      </c>
      <c r="AO17" s="91">
        <f t="shared" si="2"/>
        <v>81</v>
      </c>
      <c r="AP17" s="104">
        <v>0.2708333333333333</v>
      </c>
      <c r="AQ17" s="105">
        <v>0</v>
      </c>
      <c r="AR17" s="235">
        <v>0.3847222222222222</v>
      </c>
      <c r="AS17" s="235">
        <v>0.6075810185185185</v>
      </c>
      <c r="AT17" s="141">
        <f t="shared" si="3"/>
        <v>0.2228588</v>
      </c>
      <c r="AU17" s="153">
        <f t="shared" si="4"/>
        <v>0</v>
      </c>
      <c r="AV17" s="153">
        <f t="shared" si="5"/>
        <v>0</v>
      </c>
      <c r="AW17" s="153">
        <f t="shared" si="6"/>
        <v>0</v>
      </c>
      <c r="AX17" s="142">
        <f>IF((ROUND(AT17-AP17,7))&lt;0,0,IF(AU17&gt;=1,"DQ",IF(AV17&gt;=1,VLOOKUP(AV17,PENALTY!$A$2:$B$60,2),1)))</f>
        <v>0</v>
      </c>
      <c r="AY17" s="106">
        <v>0</v>
      </c>
      <c r="AZ17" s="93">
        <f t="shared" si="7"/>
        <v>81</v>
      </c>
      <c r="BA17" s="90">
        <f t="shared" si="8"/>
        <v>0</v>
      </c>
      <c r="BB17" s="90">
        <f t="shared" si="9"/>
        <v>2</v>
      </c>
      <c r="BC17" s="90">
        <f t="shared" si="10"/>
        <v>1</v>
      </c>
      <c r="BD17" s="90">
        <f t="shared" si="11"/>
        <v>4</v>
      </c>
      <c r="BE17" s="90">
        <f t="shared" si="12"/>
        <v>13</v>
      </c>
      <c r="BF17" s="108"/>
      <c r="BG17" s="53"/>
      <c r="BH17" s="53"/>
      <c r="BI17" s="53"/>
    </row>
    <row r="18" spans="1:61" s="49" customFormat="1" ht="18" customHeight="1">
      <c r="A18" s="54">
        <v>12</v>
      </c>
      <c r="B18" s="3"/>
      <c r="C18" s="61"/>
      <c r="D18" s="92">
        <f>'ENTRY LIST 3'!E475</f>
        <v>10</v>
      </c>
      <c r="E18" s="92" t="str">
        <f>'ENTRY LIST 3'!F475</f>
        <v>WILSON</v>
      </c>
      <c r="F18" s="92" t="str">
        <f>'ENTRY LIST 3'!G475</f>
        <v>Scott</v>
      </c>
      <c r="G18" s="92" t="str">
        <f>'ENTRY LIST 3'!H475</f>
        <v>GB</v>
      </c>
      <c r="H18" s="92">
        <f>'ENTRY LIST 3'!I475</f>
        <v>1990</v>
      </c>
      <c r="I18" s="92" t="str">
        <f>'ENTRY LIST 3'!J475</f>
        <v>O44-12005</v>
      </c>
      <c r="J18" s="336" t="s">
        <v>1135</v>
      </c>
      <c r="K18" s="239">
        <v>5</v>
      </c>
      <c r="L18" s="239">
        <v>5</v>
      </c>
      <c r="M18" s="239">
        <v>5</v>
      </c>
      <c r="N18" s="239">
        <v>3</v>
      </c>
      <c r="O18" s="239">
        <v>5</v>
      </c>
      <c r="P18" s="239">
        <v>5</v>
      </c>
      <c r="Q18" s="239">
        <v>3</v>
      </c>
      <c r="R18" s="239">
        <v>5</v>
      </c>
      <c r="S18" s="239">
        <v>5</v>
      </c>
      <c r="T18" s="239">
        <v>5</v>
      </c>
      <c r="U18" s="283"/>
      <c r="V18" s="283"/>
      <c r="W18" s="283"/>
      <c r="X18" s="283"/>
      <c r="Y18" s="91">
        <f t="shared" si="0"/>
        <v>46</v>
      </c>
      <c r="Z18" s="239">
        <v>5</v>
      </c>
      <c r="AA18" s="239">
        <v>3</v>
      </c>
      <c r="AB18" s="239">
        <v>5</v>
      </c>
      <c r="AC18" s="239">
        <v>2</v>
      </c>
      <c r="AD18" s="239">
        <v>5</v>
      </c>
      <c r="AE18" s="239">
        <v>5</v>
      </c>
      <c r="AF18" s="239">
        <v>2</v>
      </c>
      <c r="AG18" s="239">
        <v>5</v>
      </c>
      <c r="AH18" s="239">
        <v>5</v>
      </c>
      <c r="AI18" s="239">
        <v>5</v>
      </c>
      <c r="AJ18" s="283"/>
      <c r="AK18" s="283"/>
      <c r="AL18" s="283"/>
      <c r="AM18" s="283"/>
      <c r="AN18" s="91">
        <f t="shared" si="1"/>
        <v>42</v>
      </c>
      <c r="AO18" s="91">
        <f t="shared" si="2"/>
        <v>88</v>
      </c>
      <c r="AP18" s="104">
        <v>0.270833333333333</v>
      </c>
      <c r="AQ18" s="105">
        <v>0</v>
      </c>
      <c r="AR18" s="235">
        <v>0.3888888888888889</v>
      </c>
      <c r="AS18" s="235">
        <v>0.6129282407407407</v>
      </c>
      <c r="AT18" s="141">
        <f t="shared" si="3"/>
        <v>0.2240394</v>
      </c>
      <c r="AU18" s="153">
        <f t="shared" si="4"/>
        <v>0</v>
      </c>
      <c r="AV18" s="153">
        <f t="shared" si="5"/>
        <v>0</v>
      </c>
      <c r="AW18" s="153">
        <f t="shared" si="6"/>
        <v>0</v>
      </c>
      <c r="AX18" s="142">
        <f>IF((ROUND(AT18-AP18,7))&lt;0,0,IF(AU18&gt;=1,"DQ",IF(AV18&gt;=1,VLOOKUP(AV18,PENALTY!$A$2:$B$60,2),1)))</f>
        <v>0</v>
      </c>
      <c r="AY18" s="106">
        <v>0</v>
      </c>
      <c r="AZ18" s="93">
        <f t="shared" si="7"/>
        <v>88</v>
      </c>
      <c r="BA18" s="90">
        <f t="shared" si="8"/>
        <v>0</v>
      </c>
      <c r="BB18" s="90">
        <f t="shared" si="9"/>
        <v>0</v>
      </c>
      <c r="BC18" s="90">
        <f t="shared" si="10"/>
        <v>2</v>
      </c>
      <c r="BD18" s="90">
        <f t="shared" si="11"/>
        <v>3</v>
      </c>
      <c r="BE18" s="90">
        <f t="shared" si="12"/>
        <v>15</v>
      </c>
      <c r="BF18" s="108"/>
      <c r="BG18" s="53"/>
      <c r="BH18" s="53"/>
      <c r="BI18" s="53"/>
    </row>
  </sheetData>
  <sheetProtection/>
  <printOptions horizontalCentered="1"/>
  <pageMargins left="0.12" right="0" top="1.07" bottom="0" header="0.5118110236220472" footer="0.5118110236220472"/>
  <pageSetup fitToHeight="1" fitToWidth="1" horizontalDpi="600" verticalDpi="600" orientation="landscape" paperSize="9" scale="5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N22"/>
  <sheetViews>
    <sheetView zoomScalePageLayoutView="0" workbookViewId="0" topLeftCell="A3">
      <selection activeCell="N7" sqref="D7:N22"/>
    </sheetView>
  </sheetViews>
  <sheetFormatPr defaultColWidth="9.00390625" defaultRowHeight="13.5"/>
  <cols>
    <col min="1" max="1" width="3.25390625" style="0" customWidth="1"/>
    <col min="2" max="2" width="1.625" style="0" customWidth="1"/>
    <col min="3" max="3" width="4.00390625" style="59" customWidth="1"/>
    <col min="4" max="4" width="18.625" style="59" customWidth="1"/>
    <col min="5" max="11" width="9.00390625" style="59" customWidth="1"/>
    <col min="12" max="12" width="9.625" style="0" customWidth="1"/>
    <col min="13" max="13" width="9.00390625" style="59" customWidth="1"/>
    <col min="14" max="14" width="9.625" style="0" customWidth="1"/>
  </cols>
  <sheetData>
    <row r="1" spans="1:13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</row>
    <row r="2" spans="1:14" s="168" customFormat="1" ht="13.5" customHeight="1">
      <c r="A2" s="163"/>
      <c r="B2" s="255"/>
      <c r="C2" s="164" t="s">
        <v>485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ht="13.5">
      <c r="A3" s="3"/>
    </row>
    <row r="4" spans="3:13" s="2" customFormat="1" ht="13.5">
      <c r="C4" s="60" t="s">
        <v>256</v>
      </c>
      <c r="D4" s="60"/>
      <c r="E4" s="60"/>
      <c r="F4" s="60"/>
      <c r="G4" s="60"/>
      <c r="H4" s="60"/>
      <c r="I4" s="60"/>
      <c r="J4" s="60"/>
      <c r="K4" s="60"/>
      <c r="M4" s="60"/>
    </row>
    <row r="5" spans="1:14" s="2" customFormat="1" ht="13.5">
      <c r="A5" s="122"/>
      <c r="C5" s="110"/>
      <c r="D5" s="110"/>
      <c r="E5" s="111" t="s">
        <v>87</v>
      </c>
      <c r="F5" s="112"/>
      <c r="G5" s="113"/>
      <c r="H5" s="111" t="s">
        <v>88</v>
      </c>
      <c r="I5" s="112"/>
      <c r="J5" s="112"/>
      <c r="K5" s="101" t="s">
        <v>54</v>
      </c>
      <c r="L5" s="149" t="s">
        <v>89</v>
      </c>
      <c r="M5" s="152" t="s">
        <v>5</v>
      </c>
      <c r="N5" s="151" t="s">
        <v>90</v>
      </c>
    </row>
    <row r="6" spans="1:14" s="2" customFormat="1" ht="13.5">
      <c r="A6" s="123" t="s">
        <v>7</v>
      </c>
      <c r="C6" s="114" t="s">
        <v>43</v>
      </c>
      <c r="D6" s="114" t="s">
        <v>46</v>
      </c>
      <c r="E6" s="102" t="s">
        <v>205</v>
      </c>
      <c r="F6" s="109" t="s">
        <v>91</v>
      </c>
      <c r="G6" s="109" t="s">
        <v>160</v>
      </c>
      <c r="H6" s="79" t="s">
        <v>92</v>
      </c>
      <c r="I6" s="79" t="s">
        <v>93</v>
      </c>
      <c r="J6" s="79" t="s">
        <v>94</v>
      </c>
      <c r="K6" s="79" t="s">
        <v>95</v>
      </c>
      <c r="L6" s="150" t="s">
        <v>96</v>
      </c>
      <c r="M6" s="79"/>
      <c r="N6" s="66" t="s">
        <v>96</v>
      </c>
    </row>
    <row r="7" spans="1:14" s="2" customFormat="1" ht="16.5" customHeight="1">
      <c r="A7" s="54">
        <v>1</v>
      </c>
      <c r="C7" s="64"/>
      <c r="D7" s="78" t="str">
        <f>'ENTRY LIST 3'!F524</f>
        <v>CATALONIA</v>
      </c>
      <c r="E7" s="64">
        <v>25</v>
      </c>
      <c r="F7" s="64">
        <v>25</v>
      </c>
      <c r="G7" s="64">
        <v>25</v>
      </c>
      <c r="H7" s="337">
        <v>7</v>
      </c>
      <c r="I7" s="64">
        <v>16</v>
      </c>
      <c r="J7" s="64">
        <v>25</v>
      </c>
      <c r="K7" s="64">
        <v>25</v>
      </c>
      <c r="L7" s="65">
        <f aca="true" t="shared" si="0" ref="L7:L21">E7+F7+G7+H7+I7+J7+M8+K7</f>
        <v>156</v>
      </c>
      <c r="M7" s="54">
        <v>7</v>
      </c>
      <c r="N7" s="65">
        <f aca="true" t="shared" si="1" ref="N7:N22">L7-M7</f>
        <v>149</v>
      </c>
    </row>
    <row r="8" spans="1:14" s="2" customFormat="1" ht="18" customHeight="1">
      <c r="A8" s="54">
        <v>2</v>
      </c>
      <c r="C8" s="64"/>
      <c r="D8" s="78" t="str">
        <f>'ENTRY LIST 3'!F526</f>
        <v>CZECH</v>
      </c>
      <c r="E8" s="64">
        <v>20</v>
      </c>
      <c r="F8" s="64">
        <v>8</v>
      </c>
      <c r="G8" s="64">
        <v>11</v>
      </c>
      <c r="H8" s="64">
        <v>20</v>
      </c>
      <c r="I8" s="64">
        <v>9</v>
      </c>
      <c r="J8" s="64">
        <v>13</v>
      </c>
      <c r="K8" s="64">
        <v>16</v>
      </c>
      <c r="L8" s="65">
        <f t="shared" si="0"/>
        <v>104</v>
      </c>
      <c r="M8" s="54">
        <v>8</v>
      </c>
      <c r="N8" s="65">
        <f t="shared" si="1"/>
        <v>96</v>
      </c>
    </row>
    <row r="9" spans="1:14" s="2" customFormat="1" ht="17.25" customHeight="1">
      <c r="A9" s="54">
        <v>3</v>
      </c>
      <c r="C9" s="64"/>
      <c r="D9" s="78" t="str">
        <f>'ENTRY LIST 3'!F535</f>
        <v>SPAIN</v>
      </c>
      <c r="E9" s="64">
        <v>11</v>
      </c>
      <c r="F9" s="64">
        <v>11</v>
      </c>
      <c r="G9" s="64">
        <v>8</v>
      </c>
      <c r="H9" s="64">
        <v>8</v>
      </c>
      <c r="I9" s="64">
        <v>25</v>
      </c>
      <c r="J9" s="64">
        <v>9</v>
      </c>
      <c r="K9" s="64">
        <v>7</v>
      </c>
      <c r="L9" s="65">
        <f t="shared" si="0"/>
        <v>79</v>
      </c>
      <c r="M9" s="54">
        <v>7</v>
      </c>
      <c r="N9" s="65">
        <f t="shared" si="1"/>
        <v>72</v>
      </c>
    </row>
    <row r="10" spans="1:14" s="2" customFormat="1" ht="18" customHeight="1">
      <c r="A10" s="54">
        <v>4</v>
      </c>
      <c r="C10" s="64"/>
      <c r="D10" s="78" t="str">
        <f>'ENTRY LIST 3'!F531</f>
        <v>JAPAN</v>
      </c>
      <c r="E10" s="64">
        <v>13</v>
      </c>
      <c r="F10" s="64"/>
      <c r="G10" s="64"/>
      <c r="H10" s="64">
        <v>16</v>
      </c>
      <c r="I10" s="64">
        <v>7</v>
      </c>
      <c r="J10" s="64">
        <v>20</v>
      </c>
      <c r="K10" s="64"/>
      <c r="L10" s="65">
        <f t="shared" si="0"/>
        <v>56</v>
      </c>
      <c r="M10" s="54"/>
      <c r="N10" s="65">
        <f t="shared" si="1"/>
        <v>56</v>
      </c>
    </row>
    <row r="11" spans="1:14" s="2" customFormat="1" ht="18" customHeight="1">
      <c r="A11" s="54">
        <v>5</v>
      </c>
      <c r="C11" s="64"/>
      <c r="D11" s="78" t="str">
        <f>'ENTRY LIST 3'!F530</f>
        <v>ITALY</v>
      </c>
      <c r="E11" s="64"/>
      <c r="F11" s="64">
        <v>0.1</v>
      </c>
      <c r="G11" s="64">
        <v>10</v>
      </c>
      <c r="H11" s="64">
        <v>25</v>
      </c>
      <c r="I11" s="64"/>
      <c r="J11" s="64">
        <v>16</v>
      </c>
      <c r="K11" s="64"/>
      <c r="L11" s="65">
        <f t="shared" si="0"/>
        <v>51.1</v>
      </c>
      <c r="M11" s="54"/>
      <c r="N11" s="65">
        <f t="shared" si="1"/>
        <v>51.1</v>
      </c>
    </row>
    <row r="12" spans="1:14" s="2" customFormat="1" ht="18" customHeight="1">
      <c r="A12" s="54">
        <v>6</v>
      </c>
      <c r="C12" s="64"/>
      <c r="D12" s="78" t="str">
        <f>'ENTRY LIST 3'!F529</f>
        <v>GB</v>
      </c>
      <c r="E12" s="64">
        <v>4</v>
      </c>
      <c r="F12" s="64">
        <v>4</v>
      </c>
      <c r="G12" s="64"/>
      <c r="H12" s="64"/>
      <c r="I12" s="64">
        <v>20</v>
      </c>
      <c r="J12" s="64"/>
      <c r="K12" s="64">
        <v>9</v>
      </c>
      <c r="L12" s="65">
        <f t="shared" si="0"/>
        <v>37</v>
      </c>
      <c r="M12" s="54"/>
      <c r="N12" s="65">
        <f t="shared" si="1"/>
        <v>37</v>
      </c>
    </row>
    <row r="13" spans="1:14" s="2" customFormat="1" ht="17.25" customHeight="1">
      <c r="A13" s="54">
        <v>7</v>
      </c>
      <c r="C13" s="64"/>
      <c r="D13" s="78" t="str">
        <f>'ENTRY LIST 3'!F534</f>
        <v>SLOVAKIA</v>
      </c>
      <c r="E13" s="64">
        <v>6</v>
      </c>
      <c r="F13" s="64">
        <v>2</v>
      </c>
      <c r="G13" s="64"/>
      <c r="H13" s="64">
        <v>13</v>
      </c>
      <c r="I13" s="64"/>
      <c r="J13" s="64"/>
      <c r="K13" s="64">
        <v>11</v>
      </c>
      <c r="L13" s="65">
        <f t="shared" si="0"/>
        <v>32</v>
      </c>
      <c r="M13" s="54"/>
      <c r="N13" s="65">
        <f t="shared" si="1"/>
        <v>32</v>
      </c>
    </row>
    <row r="14" spans="1:14" s="2" customFormat="1" ht="18" customHeight="1">
      <c r="A14" s="54">
        <v>8</v>
      </c>
      <c r="C14" s="64"/>
      <c r="D14" s="78" t="str">
        <f>'ENTRY LIST 3'!F527</f>
        <v>FRANCE</v>
      </c>
      <c r="E14" s="64">
        <v>8</v>
      </c>
      <c r="F14" s="64">
        <v>13</v>
      </c>
      <c r="G14" s="64">
        <v>1</v>
      </c>
      <c r="H14" s="64"/>
      <c r="I14" s="64"/>
      <c r="J14" s="64"/>
      <c r="K14" s="64">
        <v>8</v>
      </c>
      <c r="L14" s="65">
        <f t="shared" si="0"/>
        <v>30</v>
      </c>
      <c r="M14" s="54"/>
      <c r="N14" s="65">
        <f t="shared" si="1"/>
        <v>30</v>
      </c>
    </row>
    <row r="15" spans="1:14" s="2" customFormat="1" ht="18" customHeight="1">
      <c r="A15" s="54">
        <v>9</v>
      </c>
      <c r="C15" s="64"/>
      <c r="D15" s="78" t="str">
        <f>'ENTRY LIST 3'!F532</f>
        <v>LATVIA</v>
      </c>
      <c r="E15" s="64"/>
      <c r="F15" s="64"/>
      <c r="G15" s="64">
        <v>16</v>
      </c>
      <c r="H15" s="64">
        <v>11</v>
      </c>
      <c r="I15" s="64"/>
      <c r="J15" s="64"/>
      <c r="K15" s="64"/>
      <c r="L15" s="65">
        <f t="shared" si="0"/>
        <v>27</v>
      </c>
      <c r="M15" s="54"/>
      <c r="N15" s="65">
        <f t="shared" si="1"/>
        <v>27</v>
      </c>
    </row>
    <row r="16" spans="1:14" s="2" customFormat="1" ht="18" customHeight="1">
      <c r="A16" s="54">
        <v>10</v>
      </c>
      <c r="C16" s="64"/>
      <c r="D16" s="78" t="str">
        <f>'ENTRY LIST 3'!F536</f>
        <v>SWEDEN</v>
      </c>
      <c r="E16" s="64">
        <v>9</v>
      </c>
      <c r="F16" s="64"/>
      <c r="G16" s="64">
        <v>4</v>
      </c>
      <c r="H16" s="64"/>
      <c r="I16" s="64"/>
      <c r="J16" s="64"/>
      <c r="K16" s="64">
        <v>13</v>
      </c>
      <c r="L16" s="65">
        <f t="shared" si="0"/>
        <v>26</v>
      </c>
      <c r="M16" s="54"/>
      <c r="N16" s="65">
        <f t="shared" si="1"/>
        <v>26</v>
      </c>
    </row>
    <row r="17" spans="1:14" s="2" customFormat="1" ht="18" customHeight="1">
      <c r="A17" s="54">
        <v>11</v>
      </c>
      <c r="C17" s="64"/>
      <c r="D17" s="78" t="str">
        <f>'ENTRY LIST 3'!F522</f>
        <v>ANDORRA</v>
      </c>
      <c r="E17" s="64"/>
      <c r="F17" s="64">
        <v>9</v>
      </c>
      <c r="G17" s="64"/>
      <c r="H17" s="64">
        <v>1</v>
      </c>
      <c r="I17" s="64"/>
      <c r="J17" s="64">
        <v>0.1</v>
      </c>
      <c r="K17" s="64"/>
      <c r="L17" s="65">
        <f t="shared" si="0"/>
        <v>10.1</v>
      </c>
      <c r="M17" s="54"/>
      <c r="N17" s="65">
        <f t="shared" si="1"/>
        <v>10.1</v>
      </c>
    </row>
    <row r="18" spans="1:14" s="2" customFormat="1" ht="18" customHeight="1">
      <c r="A18" s="54">
        <v>12</v>
      </c>
      <c r="C18" s="64"/>
      <c r="D18" s="78" t="str">
        <f>'ENTRY LIST 3'!F525</f>
        <v>CHINA</v>
      </c>
      <c r="E18" s="64"/>
      <c r="F18" s="64">
        <v>10</v>
      </c>
      <c r="G18" s="64"/>
      <c r="H18" s="64"/>
      <c r="I18" s="64"/>
      <c r="J18" s="64"/>
      <c r="K18" s="64"/>
      <c r="L18" s="65">
        <f t="shared" si="0"/>
        <v>10</v>
      </c>
      <c r="M18" s="54"/>
      <c r="N18" s="65">
        <f t="shared" si="1"/>
        <v>10</v>
      </c>
    </row>
    <row r="19" spans="1:14" s="2" customFormat="1" ht="18" customHeight="1">
      <c r="A19" s="54">
        <v>13</v>
      </c>
      <c r="C19" s="64"/>
      <c r="D19" s="78" t="str">
        <f>'ENTRY LIST 3'!F523</f>
        <v>BELGIUM</v>
      </c>
      <c r="E19" s="64"/>
      <c r="F19" s="64"/>
      <c r="G19" s="64"/>
      <c r="H19" s="64"/>
      <c r="I19" s="64">
        <v>6</v>
      </c>
      <c r="J19" s="64">
        <v>4</v>
      </c>
      <c r="K19" s="64"/>
      <c r="L19" s="65">
        <f t="shared" si="0"/>
        <v>10</v>
      </c>
      <c r="M19" s="54"/>
      <c r="N19" s="65">
        <f t="shared" si="1"/>
        <v>10</v>
      </c>
    </row>
    <row r="20" spans="1:14" s="2" customFormat="1" ht="18" customHeight="1">
      <c r="A20" s="54">
        <v>14</v>
      </c>
      <c r="C20" s="64"/>
      <c r="D20" s="78" t="str">
        <f>'ENTRY LIST 3'!F528</f>
        <v>GERMANY</v>
      </c>
      <c r="E20" s="64"/>
      <c r="F20" s="64"/>
      <c r="G20" s="64"/>
      <c r="H20" s="64"/>
      <c r="I20" s="64"/>
      <c r="J20" s="64"/>
      <c r="K20" s="64"/>
      <c r="L20" s="65">
        <f t="shared" si="0"/>
        <v>0</v>
      </c>
      <c r="M20" s="54"/>
      <c r="N20" s="65">
        <f t="shared" si="1"/>
        <v>0</v>
      </c>
    </row>
    <row r="21" spans="1:14" s="2" customFormat="1" ht="18" customHeight="1">
      <c r="A21" s="54">
        <v>15</v>
      </c>
      <c r="C21" s="64"/>
      <c r="D21" s="78" t="str">
        <f>'ENTRY LIST 3'!F533</f>
        <v>PORTUGAL</v>
      </c>
      <c r="E21" s="64"/>
      <c r="F21" s="64"/>
      <c r="G21" s="64"/>
      <c r="H21" s="64"/>
      <c r="I21" s="64"/>
      <c r="J21" s="64"/>
      <c r="K21" s="64"/>
      <c r="L21" s="65">
        <f t="shared" si="0"/>
        <v>0</v>
      </c>
      <c r="M21" s="54"/>
      <c r="N21" s="65">
        <f t="shared" si="1"/>
        <v>0</v>
      </c>
    </row>
    <row r="22" spans="1:14" s="2" customFormat="1" ht="18" customHeight="1">
      <c r="A22" s="54">
        <v>16</v>
      </c>
      <c r="C22" s="64"/>
      <c r="D22" s="78" t="str">
        <f>'ENTRY LIST 3'!F537</f>
        <v>USA</v>
      </c>
      <c r="E22" s="64"/>
      <c r="F22" s="64"/>
      <c r="G22" s="64"/>
      <c r="H22" s="64"/>
      <c r="I22" s="64"/>
      <c r="J22" s="64"/>
      <c r="K22" s="64"/>
      <c r="L22" s="65">
        <v>0</v>
      </c>
      <c r="M22" s="54"/>
      <c r="N22" s="65">
        <f t="shared" si="1"/>
        <v>0</v>
      </c>
    </row>
  </sheetData>
  <sheetProtection/>
  <printOptions horizontalCentered="1"/>
  <pageMargins left="0.75" right="0.75" top="0.25" bottom="0.2" header="0.5" footer="0.5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N56"/>
  <sheetViews>
    <sheetView zoomScalePageLayoutView="0" workbookViewId="0" topLeftCell="A1">
      <selection activeCell="K8" sqref="K8"/>
    </sheetView>
  </sheetViews>
  <sheetFormatPr defaultColWidth="9.00390625" defaultRowHeight="13.5"/>
  <cols>
    <col min="1" max="1" width="3.25390625" style="0" customWidth="1"/>
    <col min="2" max="2" width="1.625" style="0" customWidth="1"/>
    <col min="3" max="3" width="4.00390625" style="59" customWidth="1"/>
    <col min="4" max="4" width="18.625" style="59" customWidth="1"/>
    <col min="5" max="11" width="9.00390625" style="59" customWidth="1"/>
    <col min="12" max="12" width="9.625" style="0" customWidth="1"/>
  </cols>
  <sheetData>
    <row r="1" spans="1:13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</row>
    <row r="2" spans="1:14" s="168" customFormat="1" ht="13.5" customHeight="1">
      <c r="A2" s="163"/>
      <c r="B2" s="255"/>
      <c r="C2" s="164" t="s">
        <v>485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ht="13.5">
      <c r="A3" s="3"/>
    </row>
    <row r="4" spans="3:11" s="2" customFormat="1" ht="13.5">
      <c r="C4" s="60" t="s">
        <v>255</v>
      </c>
      <c r="D4" s="60"/>
      <c r="E4" s="60"/>
      <c r="F4" s="60"/>
      <c r="G4" s="60"/>
      <c r="H4" s="60"/>
      <c r="I4" s="60"/>
      <c r="J4" s="60"/>
      <c r="K4" s="60"/>
    </row>
    <row r="5" spans="1:12" s="2" customFormat="1" ht="13.5">
      <c r="A5" s="122"/>
      <c r="C5" s="110"/>
      <c r="D5" s="110"/>
      <c r="E5" s="111" t="s">
        <v>242</v>
      </c>
      <c r="F5" s="112"/>
      <c r="G5" s="113"/>
      <c r="H5" s="111" t="s">
        <v>243</v>
      </c>
      <c r="I5" s="112"/>
      <c r="J5" s="112"/>
      <c r="K5" s="101" t="s">
        <v>244</v>
      </c>
      <c r="L5" s="149" t="s">
        <v>245</v>
      </c>
    </row>
    <row r="6" spans="1:12" s="2" customFormat="1" ht="13.5">
      <c r="A6" s="123" t="s">
        <v>246</v>
      </c>
      <c r="C6" s="114" t="s">
        <v>43</v>
      </c>
      <c r="D6" s="114" t="s">
        <v>257</v>
      </c>
      <c r="E6" s="102" t="s">
        <v>247</v>
      </c>
      <c r="F6" s="109" t="s">
        <v>248</v>
      </c>
      <c r="G6" s="109" t="s">
        <v>249</v>
      </c>
      <c r="H6" s="79" t="s">
        <v>250</v>
      </c>
      <c r="I6" s="79" t="s">
        <v>251</v>
      </c>
      <c r="J6" s="79" t="s">
        <v>252</v>
      </c>
      <c r="K6" s="79" t="s">
        <v>253</v>
      </c>
      <c r="L6" s="150" t="s">
        <v>254</v>
      </c>
    </row>
    <row r="7" spans="1:12" s="2" customFormat="1" ht="16.5" customHeight="1">
      <c r="A7" s="54">
        <v>1</v>
      </c>
      <c r="C7" s="64"/>
      <c r="D7" s="78" t="str">
        <f>'ENTRY LIST 3'!F574</f>
        <v>MONTY</v>
      </c>
      <c r="E7" s="64">
        <v>25</v>
      </c>
      <c r="F7" s="64">
        <v>25</v>
      </c>
      <c r="G7" s="64">
        <v>25</v>
      </c>
      <c r="H7" s="64">
        <v>25</v>
      </c>
      <c r="I7" s="64">
        <v>20</v>
      </c>
      <c r="J7" s="64">
        <v>20</v>
      </c>
      <c r="K7" s="64">
        <v>20</v>
      </c>
      <c r="L7" s="65">
        <f>E7+F7+G7+H7+I7+J7+K7</f>
        <v>160</v>
      </c>
    </row>
    <row r="8" spans="1:12" s="2" customFormat="1" ht="18" customHeight="1">
      <c r="A8" s="54">
        <v>2</v>
      </c>
      <c r="C8" s="64"/>
      <c r="D8" s="78">
        <f>'ENTRY LIST 3'!F575</f>
        <v>0</v>
      </c>
      <c r="E8" s="64"/>
      <c r="F8" s="64"/>
      <c r="G8" s="64"/>
      <c r="H8" s="64"/>
      <c r="I8" s="64"/>
      <c r="J8" s="64"/>
      <c r="K8" s="64"/>
      <c r="L8" s="65">
        <f aca="true" t="shared" si="0" ref="L8:L56">E8+F8+G8+H8+I8+J8+K8</f>
        <v>0</v>
      </c>
    </row>
    <row r="9" spans="1:12" s="2" customFormat="1" ht="17.25" customHeight="1">
      <c r="A9" s="54">
        <v>3</v>
      </c>
      <c r="C9" s="64"/>
      <c r="D9" s="78">
        <f>'ENTRY LIST 3'!F576</f>
        <v>0</v>
      </c>
      <c r="E9" s="64"/>
      <c r="F9" s="64"/>
      <c r="G9" s="64"/>
      <c r="H9" s="64"/>
      <c r="I9" s="64"/>
      <c r="J9" s="64"/>
      <c r="K9" s="64"/>
      <c r="L9" s="65">
        <f t="shared" si="0"/>
        <v>0</v>
      </c>
    </row>
    <row r="10" spans="1:12" s="2" customFormat="1" ht="18" customHeight="1">
      <c r="A10" s="54">
        <v>4</v>
      </c>
      <c r="C10" s="64"/>
      <c r="D10" s="78">
        <f>'ENTRY LIST 3'!F577</f>
        <v>0</v>
      </c>
      <c r="E10" s="64"/>
      <c r="F10" s="64"/>
      <c r="G10" s="64"/>
      <c r="H10" s="64"/>
      <c r="I10" s="64"/>
      <c r="J10" s="64"/>
      <c r="K10" s="64"/>
      <c r="L10" s="65">
        <f t="shared" si="0"/>
        <v>0</v>
      </c>
    </row>
    <row r="11" spans="1:12" s="2" customFormat="1" ht="18" customHeight="1">
      <c r="A11" s="54">
        <v>5</v>
      </c>
      <c r="C11" s="64"/>
      <c r="D11" s="78">
        <f>'ENTRY LIST 3'!F578</f>
        <v>0</v>
      </c>
      <c r="E11" s="64"/>
      <c r="F11" s="64"/>
      <c r="G11" s="64"/>
      <c r="H11" s="64"/>
      <c r="I11" s="64"/>
      <c r="J11" s="64"/>
      <c r="K11" s="64"/>
      <c r="L11" s="65">
        <f t="shared" si="0"/>
        <v>0</v>
      </c>
    </row>
    <row r="12" spans="1:12" s="2" customFormat="1" ht="18" customHeight="1">
      <c r="A12" s="54">
        <v>6</v>
      </c>
      <c r="C12" s="64"/>
      <c r="D12" s="78">
        <f>'ENTRY LIST 3'!F579</f>
        <v>0</v>
      </c>
      <c r="E12" s="64"/>
      <c r="F12" s="64"/>
      <c r="G12" s="64"/>
      <c r="H12" s="64"/>
      <c r="I12" s="64"/>
      <c r="J12" s="64"/>
      <c r="K12" s="64"/>
      <c r="L12" s="65">
        <f t="shared" si="0"/>
        <v>0</v>
      </c>
    </row>
    <row r="13" spans="1:12" s="2" customFormat="1" ht="17.25" customHeight="1">
      <c r="A13" s="54">
        <v>7</v>
      </c>
      <c r="C13" s="64"/>
      <c r="D13" s="78">
        <f>'ENTRY LIST 3'!F580</f>
        <v>0</v>
      </c>
      <c r="E13" s="64"/>
      <c r="F13" s="64"/>
      <c r="G13" s="64"/>
      <c r="H13" s="64"/>
      <c r="I13" s="64"/>
      <c r="J13" s="64"/>
      <c r="K13" s="64"/>
      <c r="L13" s="65">
        <f t="shared" si="0"/>
        <v>0</v>
      </c>
    </row>
    <row r="14" spans="1:12" s="2" customFormat="1" ht="18" customHeight="1">
      <c r="A14" s="54">
        <v>8</v>
      </c>
      <c r="C14" s="64"/>
      <c r="D14" s="78">
        <f>'ENTRY LIST 3'!F581</f>
        <v>0</v>
      </c>
      <c r="E14" s="64"/>
      <c r="F14" s="64"/>
      <c r="G14" s="64"/>
      <c r="H14" s="64"/>
      <c r="I14" s="64"/>
      <c r="J14" s="64"/>
      <c r="K14" s="64"/>
      <c r="L14" s="65">
        <f t="shared" si="0"/>
        <v>0</v>
      </c>
    </row>
    <row r="15" spans="1:12" s="2" customFormat="1" ht="18" customHeight="1">
      <c r="A15" s="54">
        <v>9</v>
      </c>
      <c r="C15" s="64"/>
      <c r="D15" s="78">
        <f>'ENTRY LIST 3'!F582</f>
        <v>0</v>
      </c>
      <c r="E15" s="64"/>
      <c r="F15" s="64"/>
      <c r="G15" s="64"/>
      <c r="H15" s="64"/>
      <c r="I15" s="64"/>
      <c r="J15" s="64"/>
      <c r="K15" s="64"/>
      <c r="L15" s="65">
        <f t="shared" si="0"/>
        <v>0</v>
      </c>
    </row>
    <row r="16" spans="1:12" s="2" customFormat="1" ht="18" customHeight="1">
      <c r="A16" s="54">
        <v>10</v>
      </c>
      <c r="C16" s="64"/>
      <c r="D16" s="78">
        <f>'ENTRY LIST 3'!F583</f>
        <v>0</v>
      </c>
      <c r="E16" s="64"/>
      <c r="F16" s="64"/>
      <c r="G16" s="64"/>
      <c r="H16" s="64"/>
      <c r="I16" s="64"/>
      <c r="J16" s="64"/>
      <c r="K16" s="64"/>
      <c r="L16" s="65">
        <f t="shared" si="0"/>
        <v>0</v>
      </c>
    </row>
    <row r="17" spans="1:12" s="2" customFormat="1" ht="18" customHeight="1">
      <c r="A17" s="54">
        <v>11</v>
      </c>
      <c r="C17" s="64"/>
      <c r="D17" s="78">
        <f>'ENTRY LIST 3'!F584</f>
        <v>0</v>
      </c>
      <c r="E17" s="64"/>
      <c r="F17" s="64"/>
      <c r="G17" s="64"/>
      <c r="H17" s="64"/>
      <c r="I17" s="64"/>
      <c r="J17" s="64"/>
      <c r="K17" s="64"/>
      <c r="L17" s="65">
        <f t="shared" si="0"/>
        <v>0</v>
      </c>
    </row>
    <row r="18" spans="1:12" s="2" customFormat="1" ht="18" customHeight="1">
      <c r="A18" s="54">
        <v>12</v>
      </c>
      <c r="C18" s="64"/>
      <c r="D18" s="78">
        <f>'ENTRY LIST 3'!F585</f>
        <v>0</v>
      </c>
      <c r="E18" s="64"/>
      <c r="F18" s="64"/>
      <c r="G18" s="64"/>
      <c r="H18" s="64"/>
      <c r="I18" s="64"/>
      <c r="J18" s="64"/>
      <c r="K18" s="64"/>
      <c r="L18" s="65">
        <f t="shared" si="0"/>
        <v>0</v>
      </c>
    </row>
    <row r="19" spans="1:12" s="2" customFormat="1" ht="18" customHeight="1">
      <c r="A19" s="54">
        <v>13</v>
      </c>
      <c r="C19" s="64"/>
      <c r="D19" s="78">
        <f>'ENTRY LIST 3'!F586</f>
        <v>0</v>
      </c>
      <c r="E19" s="64"/>
      <c r="F19" s="64"/>
      <c r="G19" s="64"/>
      <c r="H19" s="64"/>
      <c r="I19" s="64"/>
      <c r="J19" s="64"/>
      <c r="K19" s="64"/>
      <c r="L19" s="65">
        <f t="shared" si="0"/>
        <v>0</v>
      </c>
    </row>
    <row r="20" spans="1:12" s="2" customFormat="1" ht="18" customHeight="1">
      <c r="A20" s="54">
        <v>14</v>
      </c>
      <c r="C20" s="64"/>
      <c r="D20" s="78">
        <f>'ENTRY LIST 3'!F587</f>
        <v>0</v>
      </c>
      <c r="E20" s="64"/>
      <c r="F20" s="64"/>
      <c r="G20" s="64"/>
      <c r="H20" s="64"/>
      <c r="I20" s="64"/>
      <c r="J20" s="64"/>
      <c r="K20" s="64"/>
      <c r="L20" s="65">
        <f t="shared" si="0"/>
        <v>0</v>
      </c>
    </row>
    <row r="21" spans="1:12" s="2" customFormat="1" ht="18" customHeight="1">
      <c r="A21" s="54">
        <v>15</v>
      </c>
      <c r="C21" s="64"/>
      <c r="D21" s="78">
        <f>'ENTRY LIST 3'!F588</f>
        <v>0</v>
      </c>
      <c r="E21" s="64"/>
      <c r="F21" s="64"/>
      <c r="G21" s="64"/>
      <c r="H21" s="64"/>
      <c r="I21" s="64"/>
      <c r="J21" s="64"/>
      <c r="K21" s="64"/>
      <c r="L21" s="65">
        <f t="shared" si="0"/>
        <v>0</v>
      </c>
    </row>
    <row r="22" spans="1:12" s="2" customFormat="1" ht="18" customHeight="1">
      <c r="A22" s="54">
        <v>16</v>
      </c>
      <c r="C22" s="64"/>
      <c r="D22" s="78">
        <f>'ENTRY LIST 3'!F589</f>
        <v>0</v>
      </c>
      <c r="E22" s="64"/>
      <c r="F22" s="64"/>
      <c r="G22" s="64"/>
      <c r="H22" s="64"/>
      <c r="I22" s="64"/>
      <c r="J22" s="64"/>
      <c r="K22" s="64"/>
      <c r="L22" s="65">
        <f t="shared" si="0"/>
        <v>0</v>
      </c>
    </row>
    <row r="23" spans="1:12" s="2" customFormat="1" ht="18" customHeight="1">
      <c r="A23" s="54">
        <v>17</v>
      </c>
      <c r="C23" s="64"/>
      <c r="D23" s="78">
        <f>'ENTRY LIST 3'!F590</f>
        <v>0</v>
      </c>
      <c r="E23" s="64"/>
      <c r="F23" s="64"/>
      <c r="G23" s="64"/>
      <c r="H23" s="64"/>
      <c r="I23" s="64"/>
      <c r="J23" s="64"/>
      <c r="K23" s="64"/>
      <c r="L23" s="65">
        <f t="shared" si="0"/>
        <v>0</v>
      </c>
    </row>
    <row r="24" spans="1:12" s="2" customFormat="1" ht="18" customHeight="1">
      <c r="A24" s="54">
        <v>18</v>
      </c>
      <c r="C24" s="64"/>
      <c r="D24" s="78">
        <f>'ENTRY LIST 3'!F591</f>
        <v>0</v>
      </c>
      <c r="E24" s="64"/>
      <c r="F24" s="64"/>
      <c r="G24" s="64"/>
      <c r="H24" s="64"/>
      <c r="I24" s="64"/>
      <c r="J24" s="64"/>
      <c r="K24" s="64"/>
      <c r="L24" s="65">
        <f t="shared" si="0"/>
        <v>0</v>
      </c>
    </row>
    <row r="25" spans="1:12" s="2" customFormat="1" ht="18" customHeight="1">
      <c r="A25" s="54">
        <v>19</v>
      </c>
      <c r="C25" s="64"/>
      <c r="D25" s="78">
        <f>'ENTRY LIST 3'!F592</f>
        <v>0</v>
      </c>
      <c r="E25" s="64"/>
      <c r="F25" s="64"/>
      <c r="G25" s="64"/>
      <c r="H25" s="64"/>
      <c r="I25" s="64"/>
      <c r="J25" s="64"/>
      <c r="K25" s="64"/>
      <c r="L25" s="65">
        <f t="shared" si="0"/>
        <v>0</v>
      </c>
    </row>
    <row r="26" spans="1:12" s="2" customFormat="1" ht="18" customHeight="1">
      <c r="A26" s="54">
        <v>20</v>
      </c>
      <c r="C26" s="64"/>
      <c r="D26" s="78">
        <f>'ENTRY LIST 3'!F593</f>
        <v>0</v>
      </c>
      <c r="E26" s="64"/>
      <c r="F26" s="64"/>
      <c r="G26" s="64"/>
      <c r="H26" s="64"/>
      <c r="I26" s="64"/>
      <c r="J26" s="64"/>
      <c r="K26" s="64"/>
      <c r="L26" s="65">
        <f t="shared" si="0"/>
        <v>0</v>
      </c>
    </row>
    <row r="27" spans="1:12" s="2" customFormat="1" ht="18" customHeight="1">
      <c r="A27" s="54">
        <v>21</v>
      </c>
      <c r="C27" s="64"/>
      <c r="D27" s="78">
        <f>'ENTRY LIST 3'!F594</f>
        <v>0</v>
      </c>
      <c r="E27" s="64"/>
      <c r="F27" s="64"/>
      <c r="G27" s="64"/>
      <c r="H27" s="64"/>
      <c r="I27" s="64"/>
      <c r="J27" s="64"/>
      <c r="K27" s="64"/>
      <c r="L27" s="65">
        <f t="shared" si="0"/>
        <v>0</v>
      </c>
    </row>
    <row r="28" spans="1:12" s="2" customFormat="1" ht="18" customHeight="1">
      <c r="A28" s="54">
        <v>22</v>
      </c>
      <c r="C28" s="64"/>
      <c r="D28" s="78">
        <f>'ENTRY LIST 3'!F595</f>
        <v>0</v>
      </c>
      <c r="E28" s="64"/>
      <c r="F28" s="64"/>
      <c r="G28" s="64"/>
      <c r="H28" s="64"/>
      <c r="I28" s="64"/>
      <c r="J28" s="64"/>
      <c r="K28" s="64"/>
      <c r="L28" s="65">
        <f t="shared" si="0"/>
        <v>0</v>
      </c>
    </row>
    <row r="29" spans="1:12" s="2" customFormat="1" ht="18" customHeight="1">
      <c r="A29" s="54">
        <v>23</v>
      </c>
      <c r="C29" s="64"/>
      <c r="D29" s="78">
        <f>'ENTRY LIST 3'!F596</f>
        <v>0</v>
      </c>
      <c r="E29" s="64"/>
      <c r="F29" s="64"/>
      <c r="G29" s="64"/>
      <c r="H29" s="64"/>
      <c r="I29" s="64"/>
      <c r="J29" s="64"/>
      <c r="K29" s="64"/>
      <c r="L29" s="65">
        <f t="shared" si="0"/>
        <v>0</v>
      </c>
    </row>
    <row r="30" spans="1:12" s="2" customFormat="1" ht="18" customHeight="1">
      <c r="A30" s="54">
        <v>24</v>
      </c>
      <c r="C30" s="64"/>
      <c r="D30" s="78">
        <f>'ENTRY LIST 3'!F597</f>
        <v>0</v>
      </c>
      <c r="E30" s="64"/>
      <c r="F30" s="64"/>
      <c r="G30" s="64"/>
      <c r="H30" s="64"/>
      <c r="I30" s="64"/>
      <c r="J30" s="64"/>
      <c r="K30" s="64"/>
      <c r="L30" s="65">
        <f t="shared" si="0"/>
        <v>0</v>
      </c>
    </row>
    <row r="31" spans="1:12" s="2" customFormat="1" ht="18" customHeight="1">
      <c r="A31" s="54">
        <v>25</v>
      </c>
      <c r="C31" s="64"/>
      <c r="D31" s="78">
        <f>'ENTRY LIST 3'!F598</f>
        <v>0</v>
      </c>
      <c r="E31" s="64"/>
      <c r="F31" s="64"/>
      <c r="G31" s="64"/>
      <c r="H31" s="64"/>
      <c r="I31" s="64"/>
      <c r="J31" s="64"/>
      <c r="K31" s="64"/>
      <c r="L31" s="65">
        <f t="shared" si="0"/>
        <v>0</v>
      </c>
    </row>
    <row r="32" spans="1:12" s="2" customFormat="1" ht="18" customHeight="1">
      <c r="A32" s="54">
        <v>26</v>
      </c>
      <c r="C32" s="64"/>
      <c r="D32" s="78">
        <f>'ENTRY LIST 3'!F599</f>
        <v>0</v>
      </c>
      <c r="E32" s="64"/>
      <c r="F32" s="64"/>
      <c r="G32" s="64"/>
      <c r="H32" s="64"/>
      <c r="I32" s="64"/>
      <c r="J32" s="64"/>
      <c r="K32" s="64"/>
      <c r="L32" s="65">
        <f t="shared" si="0"/>
        <v>0</v>
      </c>
    </row>
    <row r="33" spans="1:12" s="2" customFormat="1" ht="18" customHeight="1">
      <c r="A33" s="54">
        <v>27</v>
      </c>
      <c r="C33" s="64"/>
      <c r="D33" s="78">
        <f>'ENTRY LIST 3'!F600</f>
        <v>0</v>
      </c>
      <c r="E33" s="64"/>
      <c r="F33" s="64"/>
      <c r="G33" s="64"/>
      <c r="H33" s="64"/>
      <c r="I33" s="64"/>
      <c r="J33" s="64"/>
      <c r="K33" s="64"/>
      <c r="L33" s="65">
        <f t="shared" si="0"/>
        <v>0</v>
      </c>
    </row>
    <row r="34" spans="1:12" s="2" customFormat="1" ht="18" customHeight="1">
      <c r="A34" s="54">
        <v>28</v>
      </c>
      <c r="C34" s="64"/>
      <c r="D34" s="78">
        <f>'ENTRY LIST 3'!F601</f>
        <v>0</v>
      </c>
      <c r="E34" s="64"/>
      <c r="F34" s="64"/>
      <c r="G34" s="64"/>
      <c r="H34" s="64"/>
      <c r="I34" s="64"/>
      <c r="J34" s="64"/>
      <c r="K34" s="64"/>
      <c r="L34" s="65">
        <f t="shared" si="0"/>
        <v>0</v>
      </c>
    </row>
    <row r="35" spans="1:12" s="2" customFormat="1" ht="18" customHeight="1">
      <c r="A35" s="54">
        <v>29</v>
      </c>
      <c r="C35" s="64"/>
      <c r="D35" s="78">
        <f>'ENTRY LIST 3'!F602</f>
        <v>0</v>
      </c>
      <c r="E35" s="64"/>
      <c r="F35" s="64"/>
      <c r="G35" s="64"/>
      <c r="H35" s="64"/>
      <c r="I35" s="64"/>
      <c r="J35" s="64"/>
      <c r="K35" s="64"/>
      <c r="L35" s="65">
        <f t="shared" si="0"/>
        <v>0</v>
      </c>
    </row>
    <row r="36" spans="1:12" s="2" customFormat="1" ht="18" customHeight="1">
      <c r="A36" s="54">
        <v>30</v>
      </c>
      <c r="C36" s="64"/>
      <c r="D36" s="78">
        <f>'ENTRY LIST 3'!F603</f>
        <v>0</v>
      </c>
      <c r="E36" s="64"/>
      <c r="F36" s="64"/>
      <c r="G36" s="64"/>
      <c r="H36" s="64"/>
      <c r="I36" s="64"/>
      <c r="J36" s="64"/>
      <c r="K36" s="64"/>
      <c r="L36" s="65">
        <f t="shared" si="0"/>
        <v>0</v>
      </c>
    </row>
    <row r="37" spans="1:12" s="2" customFormat="1" ht="18" customHeight="1">
      <c r="A37" s="54">
        <v>31</v>
      </c>
      <c r="C37" s="64"/>
      <c r="D37" s="78">
        <f>'ENTRY LIST 3'!F604</f>
        <v>0</v>
      </c>
      <c r="E37" s="64"/>
      <c r="F37" s="64"/>
      <c r="G37" s="64"/>
      <c r="H37" s="64"/>
      <c r="I37" s="64"/>
      <c r="J37" s="64"/>
      <c r="K37" s="64"/>
      <c r="L37" s="65">
        <f t="shared" si="0"/>
        <v>0</v>
      </c>
    </row>
    <row r="38" spans="1:12" s="2" customFormat="1" ht="18" customHeight="1">
      <c r="A38" s="54">
        <v>32</v>
      </c>
      <c r="C38" s="64"/>
      <c r="D38" s="78">
        <f>'ENTRY LIST 3'!F605</f>
        <v>0</v>
      </c>
      <c r="E38" s="64"/>
      <c r="F38" s="64"/>
      <c r="G38" s="64"/>
      <c r="H38" s="64"/>
      <c r="I38" s="64"/>
      <c r="J38" s="64"/>
      <c r="K38" s="64"/>
      <c r="L38" s="65">
        <f t="shared" si="0"/>
        <v>0</v>
      </c>
    </row>
    <row r="39" spans="1:12" s="2" customFormat="1" ht="18" customHeight="1">
      <c r="A39" s="54">
        <v>33</v>
      </c>
      <c r="C39" s="64"/>
      <c r="D39" s="78">
        <f>'ENTRY LIST 3'!F606</f>
        <v>0</v>
      </c>
      <c r="E39" s="64"/>
      <c r="F39" s="64"/>
      <c r="G39" s="64"/>
      <c r="H39" s="64"/>
      <c r="I39" s="64"/>
      <c r="J39" s="64"/>
      <c r="K39" s="64"/>
      <c r="L39" s="65">
        <f t="shared" si="0"/>
        <v>0</v>
      </c>
    </row>
    <row r="40" spans="1:12" s="2" customFormat="1" ht="18" customHeight="1">
      <c r="A40" s="54">
        <v>34</v>
      </c>
      <c r="C40" s="64"/>
      <c r="D40" s="78">
        <f>'ENTRY LIST 3'!F607</f>
        <v>0</v>
      </c>
      <c r="E40" s="64"/>
      <c r="F40" s="64"/>
      <c r="G40" s="64"/>
      <c r="H40" s="64"/>
      <c r="I40" s="64"/>
      <c r="J40" s="64"/>
      <c r="K40" s="64"/>
      <c r="L40" s="65">
        <f t="shared" si="0"/>
        <v>0</v>
      </c>
    </row>
    <row r="41" spans="1:12" s="2" customFormat="1" ht="18" customHeight="1">
      <c r="A41" s="54">
        <v>35</v>
      </c>
      <c r="C41" s="64"/>
      <c r="D41" s="78">
        <f>'ENTRY LIST 3'!F608</f>
        <v>0</v>
      </c>
      <c r="E41" s="64"/>
      <c r="F41" s="64"/>
      <c r="G41" s="64"/>
      <c r="H41" s="64"/>
      <c r="I41" s="64"/>
      <c r="J41" s="64"/>
      <c r="K41" s="64"/>
      <c r="L41" s="65">
        <f t="shared" si="0"/>
        <v>0</v>
      </c>
    </row>
    <row r="42" spans="1:12" s="2" customFormat="1" ht="18" customHeight="1">
      <c r="A42" s="54">
        <v>36</v>
      </c>
      <c r="C42" s="64"/>
      <c r="D42" s="78">
        <f>'ENTRY LIST 3'!F609</f>
        <v>0</v>
      </c>
      <c r="E42" s="64"/>
      <c r="F42" s="64"/>
      <c r="G42" s="64"/>
      <c r="H42" s="64"/>
      <c r="I42" s="64"/>
      <c r="J42" s="64"/>
      <c r="K42" s="64"/>
      <c r="L42" s="65">
        <f t="shared" si="0"/>
        <v>0</v>
      </c>
    </row>
    <row r="43" spans="1:12" s="2" customFormat="1" ht="18" customHeight="1">
      <c r="A43" s="54">
        <v>37</v>
      </c>
      <c r="C43" s="64"/>
      <c r="D43" s="78">
        <f>'ENTRY LIST 3'!F610</f>
        <v>0</v>
      </c>
      <c r="E43" s="64"/>
      <c r="F43" s="64"/>
      <c r="G43" s="64"/>
      <c r="H43" s="64"/>
      <c r="I43" s="64"/>
      <c r="J43" s="64"/>
      <c r="K43" s="64"/>
      <c r="L43" s="65">
        <f t="shared" si="0"/>
        <v>0</v>
      </c>
    </row>
    <row r="44" spans="1:12" s="2" customFormat="1" ht="18" customHeight="1">
      <c r="A44" s="54">
        <v>38</v>
      </c>
      <c r="C44" s="64"/>
      <c r="D44" s="78">
        <f>'ENTRY LIST 3'!F611</f>
        <v>0</v>
      </c>
      <c r="E44" s="64"/>
      <c r="F44" s="64"/>
      <c r="G44" s="64"/>
      <c r="H44" s="64"/>
      <c r="I44" s="64"/>
      <c r="J44" s="64"/>
      <c r="K44" s="64"/>
      <c r="L44" s="65">
        <f t="shared" si="0"/>
        <v>0</v>
      </c>
    </row>
    <row r="45" spans="1:12" s="2" customFormat="1" ht="18" customHeight="1">
      <c r="A45" s="54">
        <v>39</v>
      </c>
      <c r="C45" s="64"/>
      <c r="D45" s="78">
        <f>'ENTRY LIST 3'!F612</f>
        <v>0</v>
      </c>
      <c r="E45" s="64"/>
      <c r="F45" s="64"/>
      <c r="G45" s="64"/>
      <c r="H45" s="64"/>
      <c r="I45" s="64"/>
      <c r="J45" s="64"/>
      <c r="K45" s="64"/>
      <c r="L45" s="65">
        <f t="shared" si="0"/>
        <v>0</v>
      </c>
    </row>
    <row r="46" spans="1:12" s="2" customFormat="1" ht="18" customHeight="1">
      <c r="A46" s="54">
        <v>40</v>
      </c>
      <c r="C46" s="64"/>
      <c r="D46" s="78">
        <f>'ENTRY LIST 3'!F613</f>
        <v>0</v>
      </c>
      <c r="E46" s="64"/>
      <c r="F46" s="64"/>
      <c r="G46" s="64"/>
      <c r="H46" s="64"/>
      <c r="I46" s="64"/>
      <c r="J46" s="64"/>
      <c r="K46" s="64"/>
      <c r="L46" s="65">
        <f t="shared" si="0"/>
        <v>0</v>
      </c>
    </row>
    <row r="47" spans="1:12" s="2" customFormat="1" ht="18" customHeight="1">
      <c r="A47" s="54">
        <v>41</v>
      </c>
      <c r="C47" s="64"/>
      <c r="D47" s="78">
        <f>'ENTRY LIST 3'!F614</f>
        <v>0</v>
      </c>
      <c r="E47" s="64"/>
      <c r="F47" s="64"/>
      <c r="G47" s="64"/>
      <c r="H47" s="64"/>
      <c r="I47" s="64"/>
      <c r="J47" s="64"/>
      <c r="K47" s="64"/>
      <c r="L47" s="65">
        <f t="shared" si="0"/>
        <v>0</v>
      </c>
    </row>
    <row r="48" spans="1:12" s="2" customFormat="1" ht="18" customHeight="1">
      <c r="A48" s="54">
        <v>42</v>
      </c>
      <c r="C48" s="64"/>
      <c r="D48" s="78">
        <f>'ENTRY LIST 3'!F615</f>
        <v>0</v>
      </c>
      <c r="E48" s="64"/>
      <c r="F48" s="64"/>
      <c r="G48" s="64"/>
      <c r="H48" s="64"/>
      <c r="I48" s="64"/>
      <c r="J48" s="64"/>
      <c r="K48" s="64"/>
      <c r="L48" s="65">
        <f t="shared" si="0"/>
        <v>0</v>
      </c>
    </row>
    <row r="49" spans="1:12" s="2" customFormat="1" ht="18" customHeight="1">
      <c r="A49" s="54">
        <v>43</v>
      </c>
      <c r="C49" s="64"/>
      <c r="D49" s="78">
        <f>'ENTRY LIST 3'!F616</f>
        <v>0</v>
      </c>
      <c r="E49" s="64"/>
      <c r="F49" s="64"/>
      <c r="G49" s="64"/>
      <c r="H49" s="64"/>
      <c r="I49" s="64"/>
      <c r="J49" s="64"/>
      <c r="K49" s="64"/>
      <c r="L49" s="65">
        <f t="shared" si="0"/>
        <v>0</v>
      </c>
    </row>
    <row r="50" spans="1:12" s="2" customFormat="1" ht="18" customHeight="1">
      <c r="A50" s="54">
        <v>44</v>
      </c>
      <c r="C50" s="64"/>
      <c r="D50" s="78">
        <f>'ENTRY LIST 3'!F617</f>
        <v>0</v>
      </c>
      <c r="E50" s="64"/>
      <c r="F50" s="64"/>
      <c r="G50" s="64"/>
      <c r="H50" s="64"/>
      <c r="I50" s="64"/>
      <c r="J50" s="64"/>
      <c r="K50" s="64"/>
      <c r="L50" s="65">
        <f t="shared" si="0"/>
        <v>0</v>
      </c>
    </row>
    <row r="51" spans="1:12" s="2" customFormat="1" ht="18" customHeight="1">
      <c r="A51" s="54">
        <v>45</v>
      </c>
      <c r="C51" s="64"/>
      <c r="D51" s="78">
        <f>'ENTRY LIST 3'!F618</f>
        <v>0</v>
      </c>
      <c r="E51" s="64"/>
      <c r="F51" s="64"/>
      <c r="G51" s="64"/>
      <c r="H51" s="64"/>
      <c r="I51" s="64"/>
      <c r="J51" s="64"/>
      <c r="K51" s="64"/>
      <c r="L51" s="65">
        <f t="shared" si="0"/>
        <v>0</v>
      </c>
    </row>
    <row r="52" spans="1:12" s="2" customFormat="1" ht="18" customHeight="1">
      <c r="A52" s="54">
        <v>46</v>
      </c>
      <c r="C52" s="64"/>
      <c r="D52" s="78">
        <f>'ENTRY LIST 3'!F619</f>
        <v>0</v>
      </c>
      <c r="E52" s="64"/>
      <c r="F52" s="64"/>
      <c r="G52" s="64"/>
      <c r="H52" s="64"/>
      <c r="I52" s="64"/>
      <c r="J52" s="64"/>
      <c r="K52" s="64"/>
      <c r="L52" s="65">
        <f t="shared" si="0"/>
        <v>0</v>
      </c>
    </row>
    <row r="53" spans="1:12" s="2" customFormat="1" ht="18" customHeight="1">
      <c r="A53" s="54">
        <v>47</v>
      </c>
      <c r="C53" s="64"/>
      <c r="D53" s="78">
        <f>'ENTRY LIST 3'!F620</f>
        <v>0</v>
      </c>
      <c r="E53" s="64"/>
      <c r="F53" s="64"/>
      <c r="G53" s="64"/>
      <c r="H53" s="64"/>
      <c r="I53" s="64"/>
      <c r="J53" s="64"/>
      <c r="K53" s="64"/>
      <c r="L53" s="65">
        <f t="shared" si="0"/>
        <v>0</v>
      </c>
    </row>
    <row r="54" spans="1:12" s="2" customFormat="1" ht="18" customHeight="1">
      <c r="A54" s="54">
        <v>48</v>
      </c>
      <c r="C54" s="64"/>
      <c r="D54" s="78">
        <f>'ENTRY LIST 3'!F621</f>
        <v>0</v>
      </c>
      <c r="E54" s="64"/>
      <c r="F54" s="64"/>
      <c r="G54" s="64"/>
      <c r="H54" s="64"/>
      <c r="I54" s="64"/>
      <c r="J54" s="64"/>
      <c r="K54" s="64"/>
      <c r="L54" s="65">
        <f t="shared" si="0"/>
        <v>0</v>
      </c>
    </row>
    <row r="55" spans="1:12" s="2" customFormat="1" ht="18" customHeight="1">
      <c r="A55" s="54">
        <v>49</v>
      </c>
      <c r="C55" s="64"/>
      <c r="D55" s="78">
        <f>'ENTRY LIST 3'!F622</f>
        <v>0</v>
      </c>
      <c r="E55" s="64"/>
      <c r="F55" s="64"/>
      <c r="G55" s="64"/>
      <c r="H55" s="64"/>
      <c r="I55" s="64"/>
      <c r="J55" s="64"/>
      <c r="K55" s="64"/>
      <c r="L55" s="65">
        <f t="shared" si="0"/>
        <v>0</v>
      </c>
    </row>
    <row r="56" spans="1:12" s="2" customFormat="1" ht="18" customHeight="1">
      <c r="A56" s="54">
        <v>50</v>
      </c>
      <c r="C56" s="64"/>
      <c r="D56" s="78">
        <f>'ENTRY LIST 3'!F623</f>
        <v>0</v>
      </c>
      <c r="E56" s="64"/>
      <c r="F56" s="64"/>
      <c r="G56" s="64"/>
      <c r="H56" s="64"/>
      <c r="I56" s="64"/>
      <c r="J56" s="64"/>
      <c r="K56" s="64"/>
      <c r="L56" s="65">
        <f t="shared" si="0"/>
        <v>0</v>
      </c>
    </row>
  </sheetData>
  <sheetProtection/>
  <printOptions horizontalCentered="1"/>
  <pageMargins left="0.75" right="0.75" top="0.25" bottom="0.2" header="0.5" footer="0.5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BI53"/>
  <sheetViews>
    <sheetView tabSelected="1" zoomScalePageLayoutView="0" workbookViewId="0" topLeftCell="A36">
      <pane xSplit="6" topLeftCell="G1" activePane="topRight" state="frozen"/>
      <selection pane="topLeft" activeCell="B10" sqref="B10"/>
      <selection pane="topRight" activeCell="E54" sqref="E54"/>
    </sheetView>
  </sheetViews>
  <sheetFormatPr defaultColWidth="9.00390625" defaultRowHeight="13.5"/>
  <cols>
    <col min="1" max="1" width="4.75390625" style="0" customWidth="1"/>
    <col min="2" max="2" width="1.4921875" style="0" customWidth="1"/>
    <col min="3" max="3" width="4.00390625" style="59" customWidth="1"/>
    <col min="4" max="4" width="4.375" style="0" customWidth="1"/>
    <col min="5" max="5" width="21.25390625" style="0" customWidth="1"/>
    <col min="6" max="6" width="14.125" style="0" customWidth="1"/>
    <col min="7" max="7" width="12.375" style="0" customWidth="1"/>
    <col min="8" max="8" width="6.00390625" style="0" customWidth="1"/>
    <col min="9" max="9" width="12.375" style="0" bestFit="1" customWidth="1"/>
    <col min="10" max="10" width="14.125" style="0" customWidth="1"/>
    <col min="11" max="11" width="3.50390625" style="59" customWidth="1"/>
    <col min="12" max="12" width="3.625" style="59" customWidth="1"/>
    <col min="13" max="13" width="3.50390625" style="59" customWidth="1"/>
    <col min="14" max="15" width="3.625" style="59" customWidth="1"/>
    <col min="16" max="16" width="4.00390625" style="59" customWidth="1"/>
    <col min="17" max="17" width="3.625" style="59" customWidth="1"/>
    <col min="18" max="18" width="3.875" style="59" customWidth="1"/>
    <col min="19" max="20" width="3.75390625" style="59" customWidth="1"/>
    <col min="21" max="23" width="3.75390625" style="59" hidden="1" customWidth="1"/>
    <col min="24" max="24" width="3.625" style="59" hidden="1" customWidth="1"/>
    <col min="25" max="25" width="4.25390625" style="0" customWidth="1"/>
    <col min="26" max="26" width="3.875" style="59" customWidth="1"/>
    <col min="27" max="28" width="3.625" style="59" customWidth="1"/>
    <col min="29" max="29" width="3.75390625" style="59" customWidth="1"/>
    <col min="30" max="32" width="3.625" style="59" customWidth="1"/>
    <col min="33" max="33" width="3.75390625" style="59" customWidth="1"/>
    <col min="34" max="35" width="3.625" style="59" customWidth="1"/>
    <col min="36" max="38" width="3.625" style="59" hidden="1" customWidth="1"/>
    <col min="39" max="39" width="3.875" style="59" hidden="1" customWidth="1"/>
    <col min="40" max="40" width="4.875" style="0" bestFit="1" customWidth="1"/>
    <col min="42" max="42" width="9.00390625" style="60" customWidth="1"/>
    <col min="43" max="43" width="10.125" style="58" bestFit="1" customWidth="1"/>
    <col min="44" max="44" width="10.125" style="127" bestFit="1" customWidth="1"/>
    <col min="45" max="45" width="10.125" style="58" bestFit="1" customWidth="1"/>
    <col min="46" max="46" width="9.00390625" style="16" customWidth="1"/>
    <col min="47" max="47" width="3.875" style="16" customWidth="1"/>
    <col min="48" max="48" width="4.875" style="16" bestFit="1" customWidth="1"/>
    <col min="49" max="49" width="4.50390625" style="16" bestFit="1" customWidth="1"/>
    <col min="50" max="50" width="4.125" style="0" customWidth="1"/>
    <col min="51" max="51" width="5.75390625" style="59" customWidth="1"/>
    <col min="52" max="52" width="7.875" style="51" bestFit="1" customWidth="1"/>
    <col min="53" max="53" width="3.875" style="51" customWidth="1"/>
    <col min="54" max="55" width="3.625" style="51" customWidth="1"/>
    <col min="56" max="56" width="3.75390625" style="51" customWidth="1"/>
    <col min="57" max="57" width="3.375" style="0" bestFit="1" customWidth="1"/>
  </cols>
  <sheetData>
    <row r="1" spans="1:13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</row>
    <row r="2" spans="1:14" s="168" customFormat="1" ht="13.5" customHeight="1">
      <c r="A2" s="163"/>
      <c r="B2" s="255"/>
      <c r="C2" s="164" t="s">
        <v>485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spans="3:56" s="3" customFormat="1" ht="12">
      <c r="C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P3" s="70"/>
      <c r="AQ3" s="126"/>
      <c r="AR3" s="126"/>
      <c r="AS3" s="126"/>
      <c r="AT3" s="36"/>
      <c r="AU3" s="36"/>
      <c r="AV3" s="36"/>
      <c r="AW3" s="36"/>
      <c r="AY3" s="70"/>
      <c r="AZ3" s="40"/>
      <c r="BA3" s="40"/>
      <c r="BB3" s="40"/>
      <c r="BC3" s="40"/>
      <c r="BD3" s="40"/>
    </row>
    <row r="4" spans="3:56" s="2" customFormat="1" ht="13.5">
      <c r="C4" s="60" t="s">
        <v>86</v>
      </c>
      <c r="E4" s="19"/>
      <c r="F4" s="48"/>
      <c r="G4" s="19"/>
      <c r="H4" s="17"/>
      <c r="I4" s="19"/>
      <c r="J4" s="17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P4" s="60"/>
      <c r="AQ4" s="127"/>
      <c r="AR4" s="127"/>
      <c r="AS4" s="127"/>
      <c r="AT4" s="17"/>
      <c r="AU4" s="17"/>
      <c r="AV4" s="17"/>
      <c r="AW4" s="17"/>
      <c r="AX4" s="20"/>
      <c r="AY4" s="131"/>
      <c r="AZ4" s="50"/>
      <c r="BA4" s="50"/>
      <c r="BB4" s="51"/>
      <c r="BC4" s="51"/>
      <c r="BD4" s="51"/>
    </row>
    <row r="5" spans="1:57" s="3" customFormat="1" ht="12">
      <c r="A5" s="122"/>
      <c r="C5" s="124"/>
      <c r="D5" s="4" t="s">
        <v>49</v>
      </c>
      <c r="E5" s="4"/>
      <c r="F5" s="38"/>
      <c r="G5" s="33"/>
      <c r="H5" s="31"/>
      <c r="I5" s="37"/>
      <c r="J5" s="31"/>
      <c r="K5" s="37" t="s">
        <v>50</v>
      </c>
      <c r="L5" s="71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 t="s">
        <v>19</v>
      </c>
      <c r="Z5" s="4" t="s">
        <v>51</v>
      </c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 t="s">
        <v>20</v>
      </c>
      <c r="AO5" s="4" t="s">
        <v>21</v>
      </c>
      <c r="AP5" s="8" t="s">
        <v>22</v>
      </c>
      <c r="AQ5" s="71"/>
      <c r="AR5" s="128"/>
      <c r="AS5" s="128"/>
      <c r="AT5" s="128"/>
      <c r="AU5" s="81"/>
      <c r="AV5" s="80" t="s">
        <v>113</v>
      </c>
      <c r="AW5" s="81"/>
      <c r="AX5" s="82" t="s">
        <v>23</v>
      </c>
      <c r="AY5" s="147"/>
      <c r="AZ5" s="132" t="s">
        <v>24</v>
      </c>
      <c r="BA5" s="85"/>
      <c r="BB5" s="86"/>
      <c r="BC5" s="87"/>
      <c r="BD5" s="86"/>
      <c r="BE5" s="87"/>
    </row>
    <row r="6" spans="1:57" s="3" customFormat="1" ht="12">
      <c r="A6" s="123"/>
      <c r="C6" s="125" t="s">
        <v>43</v>
      </c>
      <c r="D6" s="5" t="s">
        <v>52</v>
      </c>
      <c r="E6" s="5" t="s">
        <v>44</v>
      </c>
      <c r="F6" s="39" t="s">
        <v>45</v>
      </c>
      <c r="G6" s="34" t="s">
        <v>46</v>
      </c>
      <c r="H6" s="32" t="s">
        <v>42</v>
      </c>
      <c r="I6" s="12" t="s">
        <v>47</v>
      </c>
      <c r="J6" s="32" t="s">
        <v>48</v>
      </c>
      <c r="K6" s="73">
        <v>1</v>
      </c>
      <c r="L6" s="73">
        <v>2</v>
      </c>
      <c r="M6" s="73">
        <v>3</v>
      </c>
      <c r="N6" s="73">
        <v>4</v>
      </c>
      <c r="O6" s="73">
        <v>5</v>
      </c>
      <c r="P6" s="73">
        <v>6</v>
      </c>
      <c r="Q6" s="73">
        <v>7</v>
      </c>
      <c r="R6" s="73">
        <v>8</v>
      </c>
      <c r="S6" s="73">
        <v>9</v>
      </c>
      <c r="T6" s="73">
        <v>10</v>
      </c>
      <c r="U6" s="73"/>
      <c r="V6" s="73"/>
      <c r="W6" s="73"/>
      <c r="X6" s="73"/>
      <c r="Y6" s="73" t="s">
        <v>25</v>
      </c>
      <c r="Z6" s="73">
        <v>1</v>
      </c>
      <c r="AA6" s="73">
        <v>2</v>
      </c>
      <c r="AB6" s="73">
        <v>3</v>
      </c>
      <c r="AC6" s="73">
        <v>4</v>
      </c>
      <c r="AD6" s="72">
        <v>5</v>
      </c>
      <c r="AE6" s="73">
        <v>6</v>
      </c>
      <c r="AF6" s="73">
        <v>7</v>
      </c>
      <c r="AG6" s="73">
        <v>8</v>
      </c>
      <c r="AH6" s="73">
        <v>9</v>
      </c>
      <c r="AI6" s="73">
        <v>10</v>
      </c>
      <c r="AJ6" s="73"/>
      <c r="AK6" s="73"/>
      <c r="AL6" s="73"/>
      <c r="AM6" s="73"/>
      <c r="AN6" s="73" t="s">
        <v>25</v>
      </c>
      <c r="AO6" s="10" t="s">
        <v>26</v>
      </c>
      <c r="AP6" s="10" t="s">
        <v>27</v>
      </c>
      <c r="AQ6" s="129" t="s">
        <v>28</v>
      </c>
      <c r="AR6" s="130" t="s">
        <v>53</v>
      </c>
      <c r="AS6" s="73" t="s">
        <v>29</v>
      </c>
      <c r="AT6" s="73" t="s">
        <v>30</v>
      </c>
      <c r="AU6" s="146" t="s">
        <v>31</v>
      </c>
      <c r="AV6" s="83" t="s">
        <v>32</v>
      </c>
      <c r="AW6" s="83" t="s">
        <v>33</v>
      </c>
      <c r="AX6" s="83" t="s">
        <v>34</v>
      </c>
      <c r="AY6" s="146" t="s">
        <v>36</v>
      </c>
      <c r="AZ6" s="129" t="s">
        <v>35</v>
      </c>
      <c r="BA6" s="88" t="s">
        <v>65</v>
      </c>
      <c r="BB6" s="89">
        <v>1</v>
      </c>
      <c r="BC6" s="88">
        <v>2</v>
      </c>
      <c r="BD6" s="89">
        <v>3</v>
      </c>
      <c r="BE6" s="88">
        <v>5</v>
      </c>
    </row>
    <row r="7" spans="1:61" s="2" customFormat="1" ht="18" customHeight="1">
      <c r="A7" s="54">
        <v>1</v>
      </c>
      <c r="B7" s="3"/>
      <c r="C7" s="54"/>
      <c r="D7" s="78">
        <v>53</v>
      </c>
      <c r="E7" s="78" t="s">
        <v>431</v>
      </c>
      <c r="F7" s="78" t="s">
        <v>1142</v>
      </c>
      <c r="G7" s="78" t="s">
        <v>277</v>
      </c>
      <c r="H7" s="78">
        <v>1992</v>
      </c>
      <c r="I7" s="78" t="s">
        <v>432</v>
      </c>
      <c r="J7" s="78" t="s">
        <v>287</v>
      </c>
      <c r="K7" s="239">
        <v>0</v>
      </c>
      <c r="L7" s="239">
        <v>0</v>
      </c>
      <c r="M7" s="239">
        <v>0</v>
      </c>
      <c r="N7" s="239">
        <v>0</v>
      </c>
      <c r="O7" s="239">
        <v>0</v>
      </c>
      <c r="P7" s="239">
        <v>0</v>
      </c>
      <c r="Q7" s="239">
        <v>1</v>
      </c>
      <c r="R7" s="239">
        <v>0</v>
      </c>
      <c r="S7" s="239">
        <v>0</v>
      </c>
      <c r="T7" s="239">
        <v>0</v>
      </c>
      <c r="U7" s="339"/>
      <c r="V7" s="339"/>
      <c r="W7" s="339"/>
      <c r="X7" s="339"/>
      <c r="Y7" s="66">
        <v>1</v>
      </c>
      <c r="Z7" s="239">
        <v>0</v>
      </c>
      <c r="AA7" s="239">
        <v>0</v>
      </c>
      <c r="AB7" s="239">
        <v>0</v>
      </c>
      <c r="AC7" s="239">
        <v>0</v>
      </c>
      <c r="AD7" s="239">
        <v>0</v>
      </c>
      <c r="AE7" s="239">
        <v>0</v>
      </c>
      <c r="AF7" s="239">
        <v>0</v>
      </c>
      <c r="AG7" s="239">
        <v>0</v>
      </c>
      <c r="AH7" s="239">
        <v>0</v>
      </c>
      <c r="AI7" s="239">
        <v>0</v>
      </c>
      <c r="AJ7" s="339"/>
      <c r="AK7" s="339"/>
      <c r="AL7" s="339"/>
      <c r="AM7" s="339"/>
      <c r="AN7" s="66">
        <v>0</v>
      </c>
      <c r="AO7" s="66">
        <v>1</v>
      </c>
      <c r="AP7" s="104">
        <v>0.270833333333333</v>
      </c>
      <c r="AQ7" s="68">
        <v>0</v>
      </c>
      <c r="AR7" s="235">
        <v>0.3763888888888889</v>
      </c>
      <c r="AS7" s="235">
        <v>0.5722916666666666</v>
      </c>
      <c r="AT7" s="141">
        <v>0.1959028</v>
      </c>
      <c r="AU7" s="153">
        <v>0</v>
      </c>
      <c r="AV7" s="153">
        <v>0</v>
      </c>
      <c r="AW7" s="153">
        <v>0</v>
      </c>
      <c r="AX7" s="142">
        <v>0</v>
      </c>
      <c r="AY7" s="55">
        <v>0</v>
      </c>
      <c r="AZ7" s="79">
        <v>1</v>
      </c>
      <c r="BA7" s="90">
        <v>19</v>
      </c>
      <c r="BB7" s="90">
        <v>1</v>
      </c>
      <c r="BC7" s="90">
        <v>0</v>
      </c>
      <c r="BD7" s="90">
        <v>0</v>
      </c>
      <c r="BE7" s="90">
        <v>0</v>
      </c>
      <c r="BF7" s="46"/>
      <c r="BG7" s="47"/>
      <c r="BH7" s="47"/>
      <c r="BI7" s="47"/>
    </row>
    <row r="8" spans="1:61" s="2" customFormat="1" ht="18" customHeight="1">
      <c r="A8" s="54">
        <v>2</v>
      </c>
      <c r="B8" s="3"/>
      <c r="C8" s="54"/>
      <c r="D8" s="78">
        <v>54</v>
      </c>
      <c r="E8" s="78" t="s">
        <v>1143</v>
      </c>
      <c r="F8" s="78" t="s">
        <v>1144</v>
      </c>
      <c r="G8" s="78" t="s">
        <v>277</v>
      </c>
      <c r="H8" s="78">
        <v>1991</v>
      </c>
      <c r="I8" s="78" t="s">
        <v>540</v>
      </c>
      <c r="J8" s="78" t="s">
        <v>287</v>
      </c>
      <c r="K8" s="239">
        <v>0</v>
      </c>
      <c r="L8" s="239">
        <v>0</v>
      </c>
      <c r="M8" s="239">
        <v>0</v>
      </c>
      <c r="N8" s="239">
        <v>0</v>
      </c>
      <c r="O8" s="239">
        <v>0</v>
      </c>
      <c r="P8" s="239">
        <v>5</v>
      </c>
      <c r="Q8" s="239">
        <v>0</v>
      </c>
      <c r="R8" s="239">
        <v>1</v>
      </c>
      <c r="S8" s="239">
        <v>0</v>
      </c>
      <c r="T8" s="239">
        <v>0</v>
      </c>
      <c r="U8" s="339"/>
      <c r="V8" s="339"/>
      <c r="W8" s="339"/>
      <c r="X8" s="339"/>
      <c r="Y8" s="66">
        <v>6</v>
      </c>
      <c r="Z8" s="239">
        <v>0</v>
      </c>
      <c r="AA8" s="239">
        <v>1</v>
      </c>
      <c r="AB8" s="239">
        <v>0</v>
      </c>
      <c r="AC8" s="239">
        <v>0</v>
      </c>
      <c r="AD8" s="239">
        <v>0</v>
      </c>
      <c r="AE8" s="239">
        <v>0</v>
      </c>
      <c r="AF8" s="239">
        <v>0</v>
      </c>
      <c r="AG8" s="239">
        <v>0</v>
      </c>
      <c r="AH8" s="239">
        <v>0</v>
      </c>
      <c r="AI8" s="239">
        <v>5</v>
      </c>
      <c r="AJ8" s="339"/>
      <c r="AK8" s="339"/>
      <c r="AL8" s="339"/>
      <c r="AM8" s="339"/>
      <c r="AN8" s="66">
        <v>6</v>
      </c>
      <c r="AO8" s="66">
        <v>12</v>
      </c>
      <c r="AP8" s="104">
        <v>0.270833333333333</v>
      </c>
      <c r="AQ8" s="68">
        <v>0</v>
      </c>
      <c r="AR8" s="235">
        <v>0.3666666666666667</v>
      </c>
      <c r="AS8" s="235">
        <v>0.5535185185185185</v>
      </c>
      <c r="AT8" s="141">
        <v>0.1868519</v>
      </c>
      <c r="AU8" s="153">
        <v>0</v>
      </c>
      <c r="AV8" s="153">
        <v>0</v>
      </c>
      <c r="AW8" s="153">
        <v>0</v>
      </c>
      <c r="AX8" s="142">
        <v>0</v>
      </c>
      <c r="AY8" s="55">
        <v>0</v>
      </c>
      <c r="AZ8" s="79">
        <v>12</v>
      </c>
      <c r="BA8" s="90">
        <v>16</v>
      </c>
      <c r="BB8" s="90">
        <v>2</v>
      </c>
      <c r="BC8" s="90">
        <v>0</v>
      </c>
      <c r="BD8" s="90">
        <v>0</v>
      </c>
      <c r="BE8" s="90">
        <v>2</v>
      </c>
      <c r="BF8" s="46"/>
      <c r="BG8" s="47"/>
      <c r="BH8" s="47"/>
      <c r="BI8" s="47"/>
    </row>
    <row r="9" spans="1:61" s="2" customFormat="1" ht="18" customHeight="1">
      <c r="A9" s="54">
        <v>3</v>
      </c>
      <c r="B9" s="3"/>
      <c r="C9" s="54"/>
      <c r="D9" s="78">
        <v>55</v>
      </c>
      <c r="E9" s="78" t="s">
        <v>429</v>
      </c>
      <c r="F9" s="78" t="s">
        <v>1145</v>
      </c>
      <c r="G9" s="78" t="s">
        <v>277</v>
      </c>
      <c r="H9" s="78">
        <v>1992</v>
      </c>
      <c r="I9" s="78" t="s">
        <v>358</v>
      </c>
      <c r="J9" s="78" t="s">
        <v>293</v>
      </c>
      <c r="K9" s="239">
        <v>0</v>
      </c>
      <c r="L9" s="239">
        <v>0</v>
      </c>
      <c r="M9" s="239">
        <v>5</v>
      </c>
      <c r="N9" s="239">
        <v>0</v>
      </c>
      <c r="O9" s="239">
        <v>0</v>
      </c>
      <c r="P9" s="239">
        <v>3</v>
      </c>
      <c r="Q9" s="239">
        <v>3</v>
      </c>
      <c r="R9" s="239">
        <v>0</v>
      </c>
      <c r="S9" s="239">
        <v>0</v>
      </c>
      <c r="T9" s="239">
        <v>0</v>
      </c>
      <c r="U9" s="339"/>
      <c r="V9" s="339"/>
      <c r="W9" s="339"/>
      <c r="X9" s="339"/>
      <c r="Y9" s="66">
        <v>11</v>
      </c>
      <c r="Z9" s="239">
        <v>0</v>
      </c>
      <c r="AA9" s="239">
        <v>0</v>
      </c>
      <c r="AB9" s="239">
        <v>0</v>
      </c>
      <c r="AC9" s="239">
        <v>0</v>
      </c>
      <c r="AD9" s="239">
        <v>0</v>
      </c>
      <c r="AE9" s="239">
        <v>3</v>
      </c>
      <c r="AF9" s="239">
        <v>0</v>
      </c>
      <c r="AG9" s="239">
        <v>1</v>
      </c>
      <c r="AH9" s="239">
        <v>0</v>
      </c>
      <c r="AI9" s="239">
        <v>0</v>
      </c>
      <c r="AJ9" s="339"/>
      <c r="AK9" s="339"/>
      <c r="AL9" s="339"/>
      <c r="AM9" s="339"/>
      <c r="AN9" s="66">
        <v>4</v>
      </c>
      <c r="AO9" s="66">
        <v>15</v>
      </c>
      <c r="AP9" s="104">
        <v>0.270833333333333</v>
      </c>
      <c r="AQ9" s="68">
        <v>0</v>
      </c>
      <c r="AR9" s="235">
        <v>0.37916666666666665</v>
      </c>
      <c r="AS9" s="235">
        <v>0.5835879629629629</v>
      </c>
      <c r="AT9" s="141">
        <v>0.2044213</v>
      </c>
      <c r="AU9" s="153">
        <v>0</v>
      </c>
      <c r="AV9" s="153">
        <v>0</v>
      </c>
      <c r="AW9" s="153">
        <v>0</v>
      </c>
      <c r="AX9" s="142">
        <v>0</v>
      </c>
      <c r="AY9" s="55">
        <v>0</v>
      </c>
      <c r="AZ9" s="79">
        <v>15</v>
      </c>
      <c r="BA9" s="90">
        <v>15</v>
      </c>
      <c r="BB9" s="90">
        <v>1</v>
      </c>
      <c r="BC9" s="90">
        <v>0</v>
      </c>
      <c r="BD9" s="90">
        <v>3</v>
      </c>
      <c r="BE9" s="90">
        <v>1</v>
      </c>
      <c r="BF9" s="46"/>
      <c r="BG9" s="47"/>
      <c r="BH9" s="47"/>
      <c r="BI9" s="47"/>
    </row>
    <row r="10" spans="1:61" s="20" customFormat="1" ht="18" customHeight="1">
      <c r="A10" s="54">
        <v>4</v>
      </c>
      <c r="B10" s="13"/>
      <c r="C10" s="54"/>
      <c r="D10" s="78">
        <v>73</v>
      </c>
      <c r="E10" s="78" t="s">
        <v>639</v>
      </c>
      <c r="F10" s="78" t="s">
        <v>640</v>
      </c>
      <c r="G10" s="78" t="s">
        <v>294</v>
      </c>
      <c r="H10" s="78">
        <v>1985</v>
      </c>
      <c r="I10" s="78" t="s">
        <v>641</v>
      </c>
      <c r="J10" s="78" t="s">
        <v>1135</v>
      </c>
      <c r="K10" s="239">
        <v>0</v>
      </c>
      <c r="L10" s="239">
        <v>0</v>
      </c>
      <c r="M10" s="239">
        <v>0</v>
      </c>
      <c r="N10" s="239">
        <v>0</v>
      </c>
      <c r="O10" s="239">
        <v>0</v>
      </c>
      <c r="P10" s="239">
        <v>3</v>
      </c>
      <c r="Q10" s="239">
        <v>1</v>
      </c>
      <c r="R10" s="239">
        <v>0</v>
      </c>
      <c r="S10" s="239">
        <v>0</v>
      </c>
      <c r="T10" s="239">
        <v>5</v>
      </c>
      <c r="U10" s="339"/>
      <c r="V10" s="339"/>
      <c r="W10" s="339"/>
      <c r="X10" s="339"/>
      <c r="Y10" s="66">
        <v>9</v>
      </c>
      <c r="Z10" s="239">
        <v>0</v>
      </c>
      <c r="AA10" s="239">
        <v>0</v>
      </c>
      <c r="AB10" s="239">
        <v>0</v>
      </c>
      <c r="AC10" s="239">
        <v>0</v>
      </c>
      <c r="AD10" s="239">
        <v>0</v>
      </c>
      <c r="AE10" s="239">
        <v>1</v>
      </c>
      <c r="AF10" s="239">
        <v>1</v>
      </c>
      <c r="AG10" s="239">
        <v>0</v>
      </c>
      <c r="AH10" s="239">
        <v>0</v>
      </c>
      <c r="AI10" s="239">
        <v>5</v>
      </c>
      <c r="AJ10" s="339"/>
      <c r="AK10" s="339"/>
      <c r="AL10" s="339"/>
      <c r="AM10" s="339"/>
      <c r="AN10" s="66">
        <v>7</v>
      </c>
      <c r="AO10" s="66">
        <v>16</v>
      </c>
      <c r="AP10" s="104">
        <v>0.270833333333333</v>
      </c>
      <c r="AQ10" s="68">
        <v>0</v>
      </c>
      <c r="AR10" s="235">
        <v>0.3680555555555556</v>
      </c>
      <c r="AS10" s="235">
        <v>0.5614351851851852</v>
      </c>
      <c r="AT10" s="141">
        <v>0.1933796</v>
      </c>
      <c r="AU10" s="153">
        <v>0</v>
      </c>
      <c r="AV10" s="153">
        <v>0</v>
      </c>
      <c r="AW10" s="153">
        <v>0</v>
      </c>
      <c r="AX10" s="142">
        <v>0</v>
      </c>
      <c r="AY10" s="55">
        <v>0</v>
      </c>
      <c r="AZ10" s="79">
        <v>16</v>
      </c>
      <c r="BA10" s="90">
        <v>14</v>
      </c>
      <c r="BB10" s="90">
        <v>3</v>
      </c>
      <c r="BC10" s="90">
        <v>0</v>
      </c>
      <c r="BD10" s="90">
        <v>1</v>
      </c>
      <c r="BE10" s="90">
        <v>2</v>
      </c>
      <c r="BF10" s="120"/>
      <c r="BG10" s="57"/>
      <c r="BH10" s="57"/>
      <c r="BI10" s="57"/>
    </row>
    <row r="11" spans="1:61" s="2" customFormat="1" ht="18" customHeight="1">
      <c r="A11" s="54">
        <v>5</v>
      </c>
      <c r="B11" s="3"/>
      <c r="C11" s="54"/>
      <c r="D11" s="78">
        <f>'ENTRY LIST 3'!E216</f>
        <v>100</v>
      </c>
      <c r="E11" s="78" t="str">
        <f>'ENTRY LIST 3'!F216</f>
        <v>MOLLÀ GARCIA</v>
      </c>
      <c r="F11" s="78" t="str">
        <f>'ENTRY LIST 3'!G216</f>
        <v>Armand</v>
      </c>
      <c r="G11" s="78" t="str">
        <f>'ENTRY LIST 3'!H216</f>
        <v>CATALONIA</v>
      </c>
      <c r="H11" s="78">
        <f>'ENTRY LIST 3'!I216</f>
        <v>1994</v>
      </c>
      <c r="I11" s="78" t="str">
        <f>'ENTRY LIST 3'!J216</f>
        <v>034-08327</v>
      </c>
      <c r="J11" s="78" t="str">
        <f>'ENTRY LIST 3'!K216</f>
        <v>Monty/20"</v>
      </c>
      <c r="K11" s="239">
        <v>0</v>
      </c>
      <c r="L11" s="239">
        <v>0</v>
      </c>
      <c r="M11" s="239">
        <v>0</v>
      </c>
      <c r="N11" s="239">
        <v>0</v>
      </c>
      <c r="O11" s="239">
        <v>0</v>
      </c>
      <c r="P11" s="239">
        <v>2</v>
      </c>
      <c r="Q11" s="239">
        <v>0</v>
      </c>
      <c r="R11" s="239">
        <v>1</v>
      </c>
      <c r="S11" s="239">
        <v>0</v>
      </c>
      <c r="T11" s="239">
        <v>5</v>
      </c>
      <c r="U11" s="239"/>
      <c r="V11" s="239"/>
      <c r="W11" s="239"/>
      <c r="X11" s="239"/>
      <c r="Y11" s="66">
        <f>SUM(K11:X11)</f>
        <v>8</v>
      </c>
      <c r="Z11" s="239">
        <v>1</v>
      </c>
      <c r="AA11" s="239">
        <v>0</v>
      </c>
      <c r="AB11" s="239">
        <v>0</v>
      </c>
      <c r="AC11" s="239">
        <v>0</v>
      </c>
      <c r="AD11" s="239">
        <v>0</v>
      </c>
      <c r="AE11" s="239">
        <v>1</v>
      </c>
      <c r="AF11" s="239">
        <v>0</v>
      </c>
      <c r="AG11" s="239">
        <v>1</v>
      </c>
      <c r="AH11" s="239">
        <v>0</v>
      </c>
      <c r="AI11" s="239">
        <v>5</v>
      </c>
      <c r="AJ11" s="239"/>
      <c r="AK11" s="239"/>
      <c r="AL11" s="239"/>
      <c r="AM11" s="239"/>
      <c r="AN11" s="66">
        <f>SUM(Z11:AM11)</f>
        <v>8</v>
      </c>
      <c r="AO11" s="66">
        <f>AN11+Y11</f>
        <v>16</v>
      </c>
      <c r="AP11" s="104">
        <v>0.2708333333333333</v>
      </c>
      <c r="AQ11" s="68">
        <v>0</v>
      </c>
      <c r="AR11" s="235">
        <v>0.35694444444444445</v>
      </c>
      <c r="AS11" s="235">
        <v>0.5371643518518519</v>
      </c>
      <c r="AT11" s="141">
        <f>ROUND(AS11-AR11-AQ11,7)</f>
        <v>0.1802199</v>
      </c>
      <c r="AU11" s="153">
        <f>IF((AT11-AP11)&lt;0,0,HOUR(AT11-AP11))</f>
        <v>0</v>
      </c>
      <c r="AV11" s="153">
        <f>IF((AT11-AP11)&lt;0,0,MINUTE(AT11-AP11))</f>
        <v>0</v>
      </c>
      <c r="AW11" s="153">
        <f>IF((AT11-AP11)&lt;0,0,SECOND(AT11-AP11))</f>
        <v>0</v>
      </c>
      <c r="AX11" s="142">
        <f>IF((ROUND(AT11-AP11,7))&lt;0,0,IF(AU11&gt;=1,"DQ",IF(AV11&gt;=1,VLOOKUP(AV11,PENALTY!$A$2:$B$60,2),1)))</f>
        <v>0</v>
      </c>
      <c r="AY11" s="55">
        <v>0</v>
      </c>
      <c r="AZ11" s="84">
        <f>AO11+AX11+AY11</f>
        <v>16</v>
      </c>
      <c r="BA11" s="90">
        <f>COUNTIF(K11:X11,"0")+COUNTIF(Z11:AM11,"0")</f>
        <v>13</v>
      </c>
      <c r="BB11" s="90">
        <f>COUNTIF(K11:X11,"1")+COUNTIF(Z11:AM11,"1")</f>
        <v>4</v>
      </c>
      <c r="BC11" s="90">
        <f>COUNTIF(K11:X11,"2")+COUNTIF(Z11:AM11,"2")</f>
        <v>1</v>
      </c>
      <c r="BD11" s="90">
        <f>COUNTIF(K11:X11,"3")+COUNTIF(Z11:AM11,"3")</f>
        <v>0</v>
      </c>
      <c r="BE11" s="90">
        <f>COUNTIF(K11:X11,"5")+COUNTIF(Z11:AM11,"5")</f>
        <v>2</v>
      </c>
      <c r="BF11" s="46"/>
      <c r="BG11" s="47"/>
      <c r="BH11" s="47"/>
      <c r="BI11" s="47"/>
    </row>
    <row r="12" spans="1:61" s="2" customFormat="1" ht="18" customHeight="1">
      <c r="A12" s="54">
        <v>6</v>
      </c>
      <c r="B12" s="3"/>
      <c r="C12" s="54"/>
      <c r="D12" s="78">
        <f>'ENTRY LIST 3'!E220</f>
        <v>104</v>
      </c>
      <c r="E12" s="78" t="str">
        <f>'ENTRY LIST 3'!F220</f>
        <v>SEUBA ROMEU</v>
      </c>
      <c r="F12" s="78" t="str">
        <f>'ENTRY LIST 3'!G220</f>
        <v>Bernat</v>
      </c>
      <c r="G12" s="78" t="str">
        <f>'ENTRY LIST 3'!H220</f>
        <v>CATALONIA</v>
      </c>
      <c r="H12" s="78">
        <f>'ENTRY LIST 3'!I220</f>
        <v>1995</v>
      </c>
      <c r="I12" s="78" t="str">
        <f>'ENTRY LIST 3'!J220</f>
        <v>034-08333</v>
      </c>
      <c r="J12" s="78" t="str">
        <f>'ENTRY LIST 3'!K220</f>
        <v>Monty/20"</v>
      </c>
      <c r="K12" s="239">
        <v>0</v>
      </c>
      <c r="L12" s="239">
        <v>0</v>
      </c>
      <c r="M12" s="239">
        <v>0</v>
      </c>
      <c r="N12" s="239">
        <v>0</v>
      </c>
      <c r="O12" s="239">
        <v>0</v>
      </c>
      <c r="P12" s="239">
        <v>2</v>
      </c>
      <c r="Q12" s="239">
        <v>0</v>
      </c>
      <c r="R12" s="239">
        <v>1</v>
      </c>
      <c r="S12" s="239">
        <v>0</v>
      </c>
      <c r="T12" s="239">
        <v>5</v>
      </c>
      <c r="U12" s="239"/>
      <c r="V12" s="239"/>
      <c r="W12" s="239"/>
      <c r="X12" s="239"/>
      <c r="Y12" s="66">
        <f>SUM(K12:X12)</f>
        <v>8</v>
      </c>
      <c r="Z12" s="239">
        <v>0</v>
      </c>
      <c r="AA12" s="239">
        <v>1</v>
      </c>
      <c r="AB12" s="239">
        <v>0</v>
      </c>
      <c r="AC12" s="239">
        <v>0</v>
      </c>
      <c r="AD12" s="239">
        <v>0</v>
      </c>
      <c r="AE12" s="239">
        <v>1</v>
      </c>
      <c r="AF12" s="239">
        <v>5</v>
      </c>
      <c r="AG12" s="239">
        <v>1</v>
      </c>
      <c r="AH12" s="239">
        <v>0</v>
      </c>
      <c r="AI12" s="239">
        <v>0</v>
      </c>
      <c r="AJ12" s="239"/>
      <c r="AK12" s="239"/>
      <c r="AL12" s="239"/>
      <c r="AM12" s="239"/>
      <c r="AN12" s="66">
        <f>SUM(Z12:AM12)</f>
        <v>8</v>
      </c>
      <c r="AO12" s="66">
        <f>AN12+Y12</f>
        <v>16</v>
      </c>
      <c r="AP12" s="104">
        <v>0.270833333333333</v>
      </c>
      <c r="AQ12" s="68">
        <v>0</v>
      </c>
      <c r="AR12" s="235">
        <v>0.35555555555555557</v>
      </c>
      <c r="AS12" s="235">
        <v>0.5382870370370371</v>
      </c>
      <c r="AT12" s="141">
        <f>ROUND(AS12-AR12-AQ12,7)</f>
        <v>0.1827315</v>
      </c>
      <c r="AU12" s="153">
        <f>IF((AT12-AP12)&lt;0,0,HOUR(AT12-AP12))</f>
        <v>0</v>
      </c>
      <c r="AV12" s="153">
        <f>IF((AT12-AP12)&lt;0,0,MINUTE(AT12-AP12))</f>
        <v>0</v>
      </c>
      <c r="AW12" s="153">
        <f>IF((AT12-AP12)&lt;0,0,SECOND(AT12-AP12))</f>
        <v>0</v>
      </c>
      <c r="AX12" s="142">
        <f>IF((ROUND(AT12-AP12,7))&lt;0,0,IF(AU12&gt;=1,"DQ",IF(AV12&gt;=1,VLOOKUP(AV12,PENALTY!$A$2:$B$60,2),1)))</f>
        <v>0</v>
      </c>
      <c r="AY12" s="55">
        <v>0</v>
      </c>
      <c r="AZ12" s="84">
        <f>AO12+AX12+AY12</f>
        <v>16</v>
      </c>
      <c r="BA12" s="90">
        <f>COUNTIF(K12:X12,"0")+COUNTIF(Z12:AM12,"0")</f>
        <v>13</v>
      </c>
      <c r="BB12" s="90">
        <f>COUNTIF(K12:X12,"1")+COUNTIF(Z12:AM12,"1")</f>
        <v>4</v>
      </c>
      <c r="BC12" s="90">
        <f>COUNTIF(K12:X12,"2")+COUNTIF(Z12:AM12,"2")</f>
        <v>1</v>
      </c>
      <c r="BD12" s="90">
        <f>COUNTIF(K12:X12,"3")+COUNTIF(Z12:AM12,"3")</f>
        <v>0</v>
      </c>
      <c r="BE12" s="90">
        <f>COUNTIF(K12:X12,"5")+COUNTIF(Z12:AM12,"5")</f>
        <v>2</v>
      </c>
      <c r="BF12" s="46"/>
      <c r="BG12" s="47"/>
      <c r="BH12" s="47"/>
      <c r="BI12" s="47"/>
    </row>
    <row r="13" spans="1:61" s="2" customFormat="1" ht="18" customHeight="1">
      <c r="A13" s="54">
        <v>7</v>
      </c>
      <c r="B13" s="3"/>
      <c r="C13" s="54"/>
      <c r="D13" s="78">
        <v>82</v>
      </c>
      <c r="E13" s="78" t="s">
        <v>464</v>
      </c>
      <c r="F13" s="78" t="s">
        <v>1146</v>
      </c>
      <c r="G13" s="78" t="s">
        <v>462</v>
      </c>
      <c r="H13" s="78">
        <v>1979</v>
      </c>
      <c r="I13" s="78" t="s">
        <v>405</v>
      </c>
      <c r="J13" s="78" t="s">
        <v>1135</v>
      </c>
      <c r="K13" s="239">
        <v>0</v>
      </c>
      <c r="L13" s="239">
        <v>1</v>
      </c>
      <c r="M13" s="239">
        <v>0</v>
      </c>
      <c r="N13" s="239">
        <v>0</v>
      </c>
      <c r="O13" s="239">
        <v>0</v>
      </c>
      <c r="P13" s="239">
        <v>5</v>
      </c>
      <c r="Q13" s="239">
        <v>0</v>
      </c>
      <c r="R13" s="239">
        <v>1</v>
      </c>
      <c r="S13" s="239">
        <v>0</v>
      </c>
      <c r="T13" s="239">
        <v>5</v>
      </c>
      <c r="U13" s="339"/>
      <c r="V13" s="339"/>
      <c r="W13" s="339"/>
      <c r="X13" s="339"/>
      <c r="Y13" s="66">
        <v>12</v>
      </c>
      <c r="Z13" s="239">
        <v>0</v>
      </c>
      <c r="AA13" s="239">
        <v>1</v>
      </c>
      <c r="AB13" s="239">
        <v>0</v>
      </c>
      <c r="AC13" s="239">
        <v>0</v>
      </c>
      <c r="AD13" s="239">
        <v>0</v>
      </c>
      <c r="AE13" s="239">
        <v>3</v>
      </c>
      <c r="AF13" s="239">
        <v>0</v>
      </c>
      <c r="AG13" s="239">
        <v>0</v>
      </c>
      <c r="AH13" s="239">
        <v>0</v>
      </c>
      <c r="AI13" s="239">
        <v>5</v>
      </c>
      <c r="AJ13" s="339"/>
      <c r="AK13" s="339"/>
      <c r="AL13" s="339"/>
      <c r="AM13" s="339"/>
      <c r="AN13" s="66">
        <v>9</v>
      </c>
      <c r="AO13" s="66">
        <v>21</v>
      </c>
      <c r="AP13" s="104">
        <v>0.270833333333333</v>
      </c>
      <c r="AQ13" s="68">
        <v>0</v>
      </c>
      <c r="AR13" s="235">
        <v>0.3736111111111111</v>
      </c>
      <c r="AS13" s="235">
        <v>0.5653819444444445</v>
      </c>
      <c r="AT13" s="141">
        <v>0.1917708</v>
      </c>
      <c r="AU13" s="153">
        <v>0</v>
      </c>
      <c r="AV13" s="153">
        <v>0</v>
      </c>
      <c r="AW13" s="153">
        <v>0</v>
      </c>
      <c r="AX13" s="142">
        <v>0</v>
      </c>
      <c r="AY13" s="55">
        <v>0</v>
      </c>
      <c r="AZ13" s="79">
        <v>21</v>
      </c>
      <c r="BA13" s="90">
        <v>13</v>
      </c>
      <c r="BB13" s="90">
        <v>3</v>
      </c>
      <c r="BC13" s="90">
        <v>0</v>
      </c>
      <c r="BD13" s="90">
        <v>1</v>
      </c>
      <c r="BE13" s="90">
        <v>3</v>
      </c>
      <c r="BF13" s="46"/>
      <c r="BG13" s="47"/>
      <c r="BH13" s="47"/>
      <c r="BI13" s="47"/>
    </row>
    <row r="14" spans="1:61" s="2" customFormat="1" ht="18" customHeight="1">
      <c r="A14" s="54">
        <v>8</v>
      </c>
      <c r="B14" s="3"/>
      <c r="C14" s="54"/>
      <c r="D14" s="78">
        <v>62</v>
      </c>
      <c r="E14" s="78" t="s">
        <v>583</v>
      </c>
      <c r="F14" s="78" t="s">
        <v>584</v>
      </c>
      <c r="G14" s="78" t="s">
        <v>576</v>
      </c>
      <c r="H14" s="78">
        <v>1991</v>
      </c>
      <c r="I14" s="78" t="s">
        <v>585</v>
      </c>
      <c r="J14" s="78" t="s">
        <v>1135</v>
      </c>
      <c r="K14" s="239">
        <v>1</v>
      </c>
      <c r="L14" s="239">
        <v>0</v>
      </c>
      <c r="M14" s="239">
        <v>0</v>
      </c>
      <c r="N14" s="239">
        <v>0</v>
      </c>
      <c r="O14" s="239">
        <v>0</v>
      </c>
      <c r="P14" s="239">
        <v>2</v>
      </c>
      <c r="Q14" s="239">
        <v>2</v>
      </c>
      <c r="R14" s="239">
        <v>1</v>
      </c>
      <c r="S14" s="239">
        <v>0</v>
      </c>
      <c r="T14" s="239">
        <v>5</v>
      </c>
      <c r="U14" s="339"/>
      <c r="V14" s="339"/>
      <c r="W14" s="339"/>
      <c r="X14" s="339"/>
      <c r="Y14" s="66">
        <v>11</v>
      </c>
      <c r="Z14" s="239">
        <v>0</v>
      </c>
      <c r="AA14" s="239">
        <v>1</v>
      </c>
      <c r="AB14" s="239">
        <v>0</v>
      </c>
      <c r="AC14" s="239">
        <v>0</v>
      </c>
      <c r="AD14" s="239">
        <v>0</v>
      </c>
      <c r="AE14" s="239">
        <v>3</v>
      </c>
      <c r="AF14" s="239">
        <v>0</v>
      </c>
      <c r="AG14" s="239">
        <v>1</v>
      </c>
      <c r="AH14" s="239">
        <v>0</v>
      </c>
      <c r="AI14" s="239">
        <v>5</v>
      </c>
      <c r="AJ14" s="339"/>
      <c r="AK14" s="339"/>
      <c r="AL14" s="339"/>
      <c r="AM14" s="339"/>
      <c r="AN14" s="66">
        <v>10</v>
      </c>
      <c r="AO14" s="66">
        <v>21</v>
      </c>
      <c r="AP14" s="104">
        <v>0.270833333333333</v>
      </c>
      <c r="AQ14" s="68">
        <v>0</v>
      </c>
      <c r="AR14" s="235">
        <v>0.37083333333333335</v>
      </c>
      <c r="AS14" s="235">
        <v>0.5586111111111111</v>
      </c>
      <c r="AT14" s="141">
        <v>0.1877778</v>
      </c>
      <c r="AU14" s="153">
        <v>0</v>
      </c>
      <c r="AV14" s="153">
        <v>0</v>
      </c>
      <c r="AW14" s="153">
        <v>0</v>
      </c>
      <c r="AX14" s="142">
        <v>0</v>
      </c>
      <c r="AY14" s="55">
        <v>0</v>
      </c>
      <c r="AZ14" s="79">
        <v>21</v>
      </c>
      <c r="BA14" s="90">
        <v>11</v>
      </c>
      <c r="BB14" s="90">
        <v>4</v>
      </c>
      <c r="BC14" s="90">
        <v>2</v>
      </c>
      <c r="BD14" s="90">
        <v>1</v>
      </c>
      <c r="BE14" s="90">
        <v>2</v>
      </c>
      <c r="BF14" s="46"/>
      <c r="BG14" s="47"/>
      <c r="BH14" s="47"/>
      <c r="BI14" s="47"/>
    </row>
    <row r="15" spans="1:61" s="2" customFormat="1" ht="18" customHeight="1">
      <c r="A15" s="54">
        <v>9</v>
      </c>
      <c r="B15" s="3"/>
      <c r="C15" s="54"/>
      <c r="D15" s="78">
        <v>50</v>
      </c>
      <c r="E15" s="78" t="s">
        <v>425</v>
      </c>
      <c r="F15" s="78" t="s">
        <v>281</v>
      </c>
      <c r="G15" s="78" t="s">
        <v>271</v>
      </c>
      <c r="H15" s="78">
        <v>1992</v>
      </c>
      <c r="I15" s="78" t="s">
        <v>282</v>
      </c>
      <c r="J15" s="78" t="s">
        <v>1135</v>
      </c>
      <c r="K15" s="239">
        <v>0</v>
      </c>
      <c r="L15" s="239">
        <v>1</v>
      </c>
      <c r="M15" s="239">
        <v>2</v>
      </c>
      <c r="N15" s="239">
        <v>0</v>
      </c>
      <c r="O15" s="239">
        <v>0</v>
      </c>
      <c r="P15" s="239">
        <v>5</v>
      </c>
      <c r="Q15" s="239">
        <v>0</v>
      </c>
      <c r="R15" s="239">
        <v>1</v>
      </c>
      <c r="S15" s="239">
        <v>0</v>
      </c>
      <c r="T15" s="239">
        <v>5</v>
      </c>
      <c r="U15" s="339"/>
      <c r="V15" s="339"/>
      <c r="W15" s="339"/>
      <c r="X15" s="339"/>
      <c r="Y15" s="66">
        <v>14</v>
      </c>
      <c r="Z15" s="239">
        <v>0</v>
      </c>
      <c r="AA15" s="239">
        <v>1</v>
      </c>
      <c r="AB15" s="239">
        <v>0</v>
      </c>
      <c r="AC15" s="239">
        <v>0</v>
      </c>
      <c r="AD15" s="239">
        <v>0</v>
      </c>
      <c r="AE15" s="239">
        <v>3</v>
      </c>
      <c r="AF15" s="239">
        <v>0</v>
      </c>
      <c r="AG15" s="239">
        <v>1</v>
      </c>
      <c r="AH15" s="239">
        <v>0</v>
      </c>
      <c r="AI15" s="239">
        <v>5</v>
      </c>
      <c r="AJ15" s="339"/>
      <c r="AK15" s="339"/>
      <c r="AL15" s="339"/>
      <c r="AM15" s="339"/>
      <c r="AN15" s="66">
        <v>10</v>
      </c>
      <c r="AO15" s="66">
        <v>24</v>
      </c>
      <c r="AP15" s="104">
        <v>0.2708333333333333</v>
      </c>
      <c r="AQ15" s="68">
        <v>0</v>
      </c>
      <c r="AR15" s="235">
        <v>0.39305555555555555</v>
      </c>
      <c r="AS15" s="235">
        <v>0.5985532407407407</v>
      </c>
      <c r="AT15" s="141">
        <v>0.2054977</v>
      </c>
      <c r="AU15" s="153">
        <v>0</v>
      </c>
      <c r="AV15" s="153">
        <v>0</v>
      </c>
      <c r="AW15" s="153">
        <v>0</v>
      </c>
      <c r="AX15" s="142">
        <v>0</v>
      </c>
      <c r="AY15" s="55">
        <v>0</v>
      </c>
      <c r="AZ15" s="79">
        <v>24</v>
      </c>
      <c r="BA15" s="90">
        <v>11</v>
      </c>
      <c r="BB15" s="90">
        <v>4</v>
      </c>
      <c r="BC15" s="90">
        <v>1</v>
      </c>
      <c r="BD15" s="90">
        <v>1</v>
      </c>
      <c r="BE15" s="90">
        <v>3</v>
      </c>
      <c r="BF15" s="46"/>
      <c r="BG15" s="47"/>
      <c r="BH15" s="47"/>
      <c r="BI15" s="47"/>
    </row>
    <row r="16" spans="1:61" s="2" customFormat="1" ht="18" customHeight="1">
      <c r="A16" s="54">
        <v>10</v>
      </c>
      <c r="B16" s="3"/>
      <c r="C16" s="54"/>
      <c r="D16" s="78">
        <v>68</v>
      </c>
      <c r="E16" s="78" t="s">
        <v>372</v>
      </c>
      <c r="F16" s="78" t="s">
        <v>381</v>
      </c>
      <c r="G16" s="78" t="s">
        <v>368</v>
      </c>
      <c r="H16" s="78">
        <v>1983</v>
      </c>
      <c r="I16" s="78" t="s">
        <v>382</v>
      </c>
      <c r="J16" s="78" t="s">
        <v>1135</v>
      </c>
      <c r="K16" s="239">
        <v>0</v>
      </c>
      <c r="L16" s="239">
        <v>1</v>
      </c>
      <c r="M16" s="239">
        <v>0</v>
      </c>
      <c r="N16" s="239">
        <v>0</v>
      </c>
      <c r="O16" s="239">
        <v>0</v>
      </c>
      <c r="P16" s="239">
        <v>3</v>
      </c>
      <c r="Q16" s="239">
        <v>0</v>
      </c>
      <c r="R16" s="239">
        <v>1</v>
      </c>
      <c r="S16" s="239">
        <v>1</v>
      </c>
      <c r="T16" s="239">
        <v>5</v>
      </c>
      <c r="U16" s="339"/>
      <c r="V16" s="339"/>
      <c r="W16" s="339"/>
      <c r="X16" s="339"/>
      <c r="Y16" s="66">
        <v>11</v>
      </c>
      <c r="Z16" s="239">
        <v>1</v>
      </c>
      <c r="AA16" s="239">
        <v>1</v>
      </c>
      <c r="AB16" s="239">
        <v>5</v>
      </c>
      <c r="AC16" s="239">
        <v>0</v>
      </c>
      <c r="AD16" s="239">
        <v>0</v>
      </c>
      <c r="AE16" s="239">
        <v>2</v>
      </c>
      <c r="AF16" s="239">
        <v>0</v>
      </c>
      <c r="AG16" s="239">
        <v>1</v>
      </c>
      <c r="AH16" s="239">
        <v>0</v>
      </c>
      <c r="AI16" s="239">
        <v>5</v>
      </c>
      <c r="AJ16" s="339"/>
      <c r="AK16" s="339"/>
      <c r="AL16" s="339"/>
      <c r="AM16" s="339"/>
      <c r="AN16" s="66">
        <v>15</v>
      </c>
      <c r="AO16" s="66">
        <v>26</v>
      </c>
      <c r="AP16" s="104">
        <v>0.270833333333333</v>
      </c>
      <c r="AQ16" s="68">
        <v>0</v>
      </c>
      <c r="AR16" s="235">
        <v>0.375</v>
      </c>
      <c r="AS16" s="235">
        <v>0.6061921296296297</v>
      </c>
      <c r="AT16" s="141">
        <v>0.2311921</v>
      </c>
      <c r="AU16" s="153">
        <v>0</v>
      </c>
      <c r="AV16" s="153">
        <v>0</v>
      </c>
      <c r="AW16" s="153">
        <v>0</v>
      </c>
      <c r="AX16" s="142">
        <v>0</v>
      </c>
      <c r="AY16" s="55">
        <v>0</v>
      </c>
      <c r="AZ16" s="79">
        <v>26</v>
      </c>
      <c r="BA16" s="90">
        <v>9</v>
      </c>
      <c r="BB16" s="90">
        <v>6</v>
      </c>
      <c r="BC16" s="90">
        <v>1</v>
      </c>
      <c r="BD16" s="90">
        <v>1</v>
      </c>
      <c r="BE16" s="90">
        <v>3</v>
      </c>
      <c r="BF16" s="46"/>
      <c r="BG16" s="47"/>
      <c r="BH16" s="47"/>
      <c r="BI16" s="47"/>
    </row>
    <row r="17" spans="1:61" s="2" customFormat="1" ht="18" customHeight="1">
      <c r="A17" s="54">
        <v>11</v>
      </c>
      <c r="B17" s="3"/>
      <c r="C17" s="54"/>
      <c r="D17" s="78">
        <v>72</v>
      </c>
      <c r="E17" s="78" t="s">
        <v>298</v>
      </c>
      <c r="F17" s="78" t="s">
        <v>633</v>
      </c>
      <c r="G17" s="78" t="s">
        <v>294</v>
      </c>
      <c r="H17" s="78">
        <v>1992</v>
      </c>
      <c r="I17" s="78" t="s">
        <v>634</v>
      </c>
      <c r="J17" s="78" t="s">
        <v>287</v>
      </c>
      <c r="K17" s="239">
        <v>0</v>
      </c>
      <c r="L17" s="239">
        <v>1</v>
      </c>
      <c r="M17" s="239">
        <v>0</v>
      </c>
      <c r="N17" s="239">
        <v>0</v>
      </c>
      <c r="O17" s="239">
        <v>0</v>
      </c>
      <c r="P17" s="239">
        <v>5</v>
      </c>
      <c r="Q17" s="239">
        <v>1</v>
      </c>
      <c r="R17" s="239">
        <v>5</v>
      </c>
      <c r="S17" s="239">
        <v>0</v>
      </c>
      <c r="T17" s="239">
        <v>5</v>
      </c>
      <c r="U17" s="339"/>
      <c r="V17" s="339"/>
      <c r="W17" s="339"/>
      <c r="X17" s="339"/>
      <c r="Y17" s="66">
        <v>17</v>
      </c>
      <c r="Z17" s="239">
        <v>0</v>
      </c>
      <c r="AA17" s="239">
        <v>2</v>
      </c>
      <c r="AB17" s="239">
        <v>0</v>
      </c>
      <c r="AC17" s="239">
        <v>0</v>
      </c>
      <c r="AD17" s="239">
        <v>0</v>
      </c>
      <c r="AE17" s="239">
        <v>3</v>
      </c>
      <c r="AF17" s="239">
        <v>1</v>
      </c>
      <c r="AG17" s="239">
        <v>2</v>
      </c>
      <c r="AH17" s="239">
        <v>0</v>
      </c>
      <c r="AI17" s="239">
        <v>5</v>
      </c>
      <c r="AJ17" s="339"/>
      <c r="AK17" s="339"/>
      <c r="AL17" s="339"/>
      <c r="AM17" s="339"/>
      <c r="AN17" s="66">
        <v>13</v>
      </c>
      <c r="AO17" s="66">
        <v>30</v>
      </c>
      <c r="AP17" s="104">
        <v>0.270833333333333</v>
      </c>
      <c r="AQ17" s="68">
        <v>0</v>
      </c>
      <c r="AR17" s="235">
        <v>0.3833333333333333</v>
      </c>
      <c r="AS17" s="235">
        <v>0.6193287037037037</v>
      </c>
      <c r="AT17" s="141">
        <v>0.2359954</v>
      </c>
      <c r="AU17" s="153">
        <v>0</v>
      </c>
      <c r="AV17" s="153">
        <v>0</v>
      </c>
      <c r="AW17" s="153">
        <v>0</v>
      </c>
      <c r="AX17" s="142">
        <v>0</v>
      </c>
      <c r="AY17" s="55">
        <v>0</v>
      </c>
      <c r="AZ17" s="79">
        <v>30</v>
      </c>
      <c r="BA17" s="90">
        <v>10</v>
      </c>
      <c r="BB17" s="90">
        <v>3</v>
      </c>
      <c r="BC17" s="90">
        <v>2</v>
      </c>
      <c r="BD17" s="90">
        <v>1</v>
      </c>
      <c r="BE17" s="90">
        <v>4</v>
      </c>
      <c r="BF17" s="46"/>
      <c r="BG17" s="47"/>
      <c r="BH17" s="47"/>
      <c r="BI17" s="47"/>
    </row>
    <row r="18" spans="1:61" s="2" customFormat="1" ht="18" customHeight="1">
      <c r="A18" s="54">
        <v>12</v>
      </c>
      <c r="B18" s="3"/>
      <c r="C18" s="54"/>
      <c r="D18" s="78">
        <f>'ENTRY LIST 3'!E231</f>
        <v>115</v>
      </c>
      <c r="E18" s="78" t="str">
        <f>'ENTRY LIST 3'!F231</f>
        <v>DERMAKS</v>
      </c>
      <c r="F18" s="78" t="str">
        <f>'ENTRY LIST 3'!G231</f>
        <v>Ansis</v>
      </c>
      <c r="G18" s="78" t="str">
        <f>'ENTRY LIST 3'!H231</f>
        <v>LATVIA</v>
      </c>
      <c r="H18" s="78">
        <f>'ENTRY LIST 3'!I231</f>
        <v>1994</v>
      </c>
      <c r="I18" s="78" t="str">
        <f>'ENTRY LIST 3'!J231</f>
        <v>371-11002</v>
      </c>
      <c r="J18" s="78" t="str">
        <f>'ENTRY LIST 3'!K231</f>
        <v>Monty/20"</v>
      </c>
      <c r="K18" s="239">
        <v>0</v>
      </c>
      <c r="L18" s="239">
        <v>0</v>
      </c>
      <c r="M18" s="239">
        <v>0</v>
      </c>
      <c r="N18" s="239">
        <v>0</v>
      </c>
      <c r="O18" s="239">
        <v>0</v>
      </c>
      <c r="P18" s="239">
        <v>3</v>
      </c>
      <c r="Q18" s="239">
        <v>5</v>
      </c>
      <c r="R18" s="239">
        <v>5</v>
      </c>
      <c r="S18" s="239">
        <v>0</v>
      </c>
      <c r="T18" s="239">
        <v>5</v>
      </c>
      <c r="U18" s="239"/>
      <c r="V18" s="239"/>
      <c r="W18" s="239"/>
      <c r="X18" s="239"/>
      <c r="Y18" s="66">
        <f>SUM(K18:X18)</f>
        <v>18</v>
      </c>
      <c r="Z18" s="239">
        <v>0</v>
      </c>
      <c r="AA18" s="239">
        <v>1</v>
      </c>
      <c r="AB18" s="239">
        <v>0</v>
      </c>
      <c r="AC18" s="239">
        <v>2</v>
      </c>
      <c r="AD18" s="239">
        <v>0</v>
      </c>
      <c r="AE18" s="239">
        <v>5</v>
      </c>
      <c r="AF18" s="239">
        <v>0</v>
      </c>
      <c r="AG18" s="239">
        <v>0</v>
      </c>
      <c r="AH18" s="239">
        <v>0</v>
      </c>
      <c r="AI18" s="239">
        <v>5</v>
      </c>
      <c r="AJ18" s="239"/>
      <c r="AK18" s="239"/>
      <c r="AL18" s="239"/>
      <c r="AM18" s="239"/>
      <c r="AN18" s="66">
        <f>SUM(Z18:AM18)</f>
        <v>13</v>
      </c>
      <c r="AO18" s="66">
        <f>AN18+Y18</f>
        <v>31</v>
      </c>
      <c r="AP18" s="104">
        <v>0.270833333333333</v>
      </c>
      <c r="AQ18" s="68">
        <v>0</v>
      </c>
      <c r="AR18" s="235">
        <v>0.3541666666666667</v>
      </c>
      <c r="AS18" s="235">
        <v>0.5397685185185185</v>
      </c>
      <c r="AT18" s="141">
        <f>ROUND(AS18-AR18-AQ18,7)</f>
        <v>0.1856019</v>
      </c>
      <c r="AU18" s="153">
        <f>IF((AT18-AP18)&lt;0,0,HOUR(AT18-AP18))</f>
        <v>0</v>
      </c>
      <c r="AV18" s="153">
        <f>IF((AT18-AP18)&lt;0,0,MINUTE(AT18-AP18))</f>
        <v>0</v>
      </c>
      <c r="AW18" s="153">
        <f>IF((AT18-AP18)&lt;0,0,SECOND(AT18-AP18))</f>
        <v>0</v>
      </c>
      <c r="AX18" s="142">
        <f>IF((ROUND(AT18-AP18,7))&lt;0,0,IF(AU18&gt;=1,"DQ",IF(AV18&gt;=1,VLOOKUP(AV18,PENALTY!$A$2:$B$60,2),1)))</f>
        <v>0</v>
      </c>
      <c r="AY18" s="55">
        <v>0</v>
      </c>
      <c r="AZ18" s="84">
        <f>AO18+AX18+AY18</f>
        <v>31</v>
      </c>
      <c r="BA18" s="90">
        <f>COUNTIF(K18:X18,"0")+COUNTIF(Z18:AM18,"0")</f>
        <v>12</v>
      </c>
      <c r="BB18" s="90">
        <f>COUNTIF(K18:X18,"1")+COUNTIF(Z18:AM18,"1")</f>
        <v>1</v>
      </c>
      <c r="BC18" s="90">
        <f>COUNTIF(K18:X18,"2")+COUNTIF(Z18:AM18,"2")</f>
        <v>1</v>
      </c>
      <c r="BD18" s="90">
        <f>COUNTIF(K18:X18,"3")+COUNTIF(Z18:AM18,"3")</f>
        <v>1</v>
      </c>
      <c r="BE18" s="90">
        <f>COUNTIF(K18:X18,"5")+COUNTIF(Z18:AM18,"5")</f>
        <v>5</v>
      </c>
      <c r="BF18" s="46"/>
      <c r="BG18" s="47"/>
      <c r="BH18" s="47"/>
      <c r="BI18" s="47"/>
    </row>
    <row r="19" spans="1:61" s="2" customFormat="1" ht="18" customHeight="1">
      <c r="A19" s="54">
        <v>13</v>
      </c>
      <c r="B19" s="3"/>
      <c r="C19" s="54"/>
      <c r="D19" s="78">
        <v>52</v>
      </c>
      <c r="E19" s="78" t="s">
        <v>538</v>
      </c>
      <c r="F19" s="78" t="s">
        <v>1147</v>
      </c>
      <c r="G19" s="78" t="s">
        <v>277</v>
      </c>
      <c r="H19" s="78">
        <v>1988</v>
      </c>
      <c r="I19" s="78" t="s">
        <v>539</v>
      </c>
      <c r="J19" s="78" t="s">
        <v>1135</v>
      </c>
      <c r="K19" s="239">
        <v>0</v>
      </c>
      <c r="L19" s="239">
        <v>2</v>
      </c>
      <c r="M19" s="239">
        <v>0</v>
      </c>
      <c r="N19" s="239">
        <v>0</v>
      </c>
      <c r="O19" s="239">
        <v>5</v>
      </c>
      <c r="P19" s="239">
        <v>5</v>
      </c>
      <c r="Q19" s="239">
        <v>1</v>
      </c>
      <c r="R19" s="239">
        <v>5</v>
      </c>
      <c r="S19" s="239">
        <v>0</v>
      </c>
      <c r="T19" s="239">
        <v>5</v>
      </c>
      <c r="U19" s="339"/>
      <c r="V19" s="339"/>
      <c r="W19" s="339"/>
      <c r="X19" s="339"/>
      <c r="Y19" s="66">
        <v>23</v>
      </c>
      <c r="Z19" s="239">
        <v>0</v>
      </c>
      <c r="AA19" s="239">
        <v>0</v>
      </c>
      <c r="AB19" s="239">
        <v>0</v>
      </c>
      <c r="AC19" s="239">
        <v>0</v>
      </c>
      <c r="AD19" s="239">
        <v>0</v>
      </c>
      <c r="AE19" s="239">
        <v>3</v>
      </c>
      <c r="AF19" s="239">
        <v>0</v>
      </c>
      <c r="AG19" s="239">
        <v>0</v>
      </c>
      <c r="AH19" s="239">
        <v>0</v>
      </c>
      <c r="AI19" s="239">
        <v>5</v>
      </c>
      <c r="AJ19" s="339"/>
      <c r="AK19" s="339"/>
      <c r="AL19" s="339"/>
      <c r="AM19" s="339"/>
      <c r="AN19" s="66">
        <v>8</v>
      </c>
      <c r="AO19" s="66">
        <v>31</v>
      </c>
      <c r="AP19" s="104">
        <v>0.270833333333333</v>
      </c>
      <c r="AQ19" s="68">
        <v>0</v>
      </c>
      <c r="AR19" s="235">
        <v>0.3819444444444444</v>
      </c>
      <c r="AS19" s="235">
        <v>0.5706828703703704</v>
      </c>
      <c r="AT19" s="141">
        <v>0.1887384</v>
      </c>
      <c r="AU19" s="153">
        <v>0</v>
      </c>
      <c r="AV19" s="153">
        <v>0</v>
      </c>
      <c r="AW19" s="153">
        <v>0</v>
      </c>
      <c r="AX19" s="142">
        <v>0</v>
      </c>
      <c r="AY19" s="55">
        <v>0</v>
      </c>
      <c r="AZ19" s="79">
        <v>31</v>
      </c>
      <c r="BA19" s="90">
        <v>12</v>
      </c>
      <c r="BB19" s="90">
        <v>1</v>
      </c>
      <c r="BC19" s="90">
        <v>1</v>
      </c>
      <c r="BD19" s="90">
        <v>1</v>
      </c>
      <c r="BE19" s="90">
        <v>5</v>
      </c>
      <c r="BF19" s="46"/>
      <c r="BG19" s="47"/>
      <c r="BH19" s="47"/>
      <c r="BI19" s="47"/>
    </row>
    <row r="20" spans="1:61" s="2" customFormat="1" ht="18" customHeight="1">
      <c r="A20" s="54">
        <v>14</v>
      </c>
      <c r="B20" s="3"/>
      <c r="C20" s="54"/>
      <c r="D20" s="78">
        <v>64</v>
      </c>
      <c r="E20" s="78" t="s">
        <v>378</v>
      </c>
      <c r="F20" s="78" t="s">
        <v>379</v>
      </c>
      <c r="G20" s="78" t="s">
        <v>368</v>
      </c>
      <c r="H20" s="78">
        <v>1989</v>
      </c>
      <c r="I20" s="78" t="s">
        <v>380</v>
      </c>
      <c r="J20" s="78" t="s">
        <v>293</v>
      </c>
      <c r="K20" s="239">
        <v>0</v>
      </c>
      <c r="L20" s="239">
        <v>2</v>
      </c>
      <c r="M20" s="239">
        <v>1</v>
      </c>
      <c r="N20" s="239">
        <v>1</v>
      </c>
      <c r="O20" s="239">
        <v>0</v>
      </c>
      <c r="P20" s="239">
        <v>3</v>
      </c>
      <c r="Q20" s="239">
        <v>2</v>
      </c>
      <c r="R20" s="239">
        <v>1</v>
      </c>
      <c r="S20" s="239">
        <v>1</v>
      </c>
      <c r="T20" s="239">
        <v>5</v>
      </c>
      <c r="U20" s="339"/>
      <c r="V20" s="339"/>
      <c r="W20" s="339"/>
      <c r="X20" s="339"/>
      <c r="Y20" s="66">
        <v>16</v>
      </c>
      <c r="Z20" s="239">
        <v>1</v>
      </c>
      <c r="AA20" s="239">
        <v>2</v>
      </c>
      <c r="AB20" s="239">
        <v>0</v>
      </c>
      <c r="AC20" s="239">
        <v>1</v>
      </c>
      <c r="AD20" s="239">
        <v>0</v>
      </c>
      <c r="AE20" s="239">
        <v>3</v>
      </c>
      <c r="AF20" s="239">
        <v>2</v>
      </c>
      <c r="AG20" s="239">
        <v>1</v>
      </c>
      <c r="AH20" s="239">
        <v>0</v>
      </c>
      <c r="AI20" s="239">
        <v>5</v>
      </c>
      <c r="AJ20" s="339"/>
      <c r="AK20" s="339"/>
      <c r="AL20" s="339"/>
      <c r="AM20" s="339"/>
      <c r="AN20" s="66">
        <v>15</v>
      </c>
      <c r="AO20" s="66">
        <v>31</v>
      </c>
      <c r="AP20" s="104">
        <v>0.270833333333333</v>
      </c>
      <c r="AQ20" s="68">
        <v>0</v>
      </c>
      <c r="AR20" s="235">
        <v>0.37777777777777777</v>
      </c>
      <c r="AS20" s="235">
        <v>0.5759722222222222</v>
      </c>
      <c r="AT20" s="141">
        <v>0.1981944</v>
      </c>
      <c r="AU20" s="153">
        <v>0</v>
      </c>
      <c r="AV20" s="153">
        <v>0</v>
      </c>
      <c r="AW20" s="153">
        <v>0</v>
      </c>
      <c r="AX20" s="142">
        <v>0</v>
      </c>
      <c r="AY20" s="55">
        <v>0</v>
      </c>
      <c r="AZ20" s="79">
        <v>31</v>
      </c>
      <c r="BA20" s="90">
        <v>5</v>
      </c>
      <c r="BB20" s="90">
        <v>7</v>
      </c>
      <c r="BC20" s="90">
        <v>4</v>
      </c>
      <c r="BD20" s="90">
        <v>2</v>
      </c>
      <c r="BE20" s="90">
        <v>2</v>
      </c>
      <c r="BF20" s="46"/>
      <c r="BG20" s="47"/>
      <c r="BH20" s="47"/>
      <c r="BI20" s="47"/>
    </row>
    <row r="21" spans="1:61" s="2" customFormat="1" ht="18" customHeight="1">
      <c r="A21" s="54">
        <v>15</v>
      </c>
      <c r="B21" s="3"/>
      <c r="C21" s="54"/>
      <c r="D21" s="78">
        <v>78</v>
      </c>
      <c r="E21" s="78" t="s">
        <v>350</v>
      </c>
      <c r="F21" s="78" t="s">
        <v>351</v>
      </c>
      <c r="G21" s="78" t="s">
        <v>733</v>
      </c>
      <c r="H21" s="78">
        <v>1989</v>
      </c>
      <c r="I21" s="78" t="s">
        <v>741</v>
      </c>
      <c r="J21" s="78" t="s">
        <v>1135</v>
      </c>
      <c r="K21" s="239">
        <v>5</v>
      </c>
      <c r="L21" s="239">
        <v>1</v>
      </c>
      <c r="M21" s="239">
        <v>0</v>
      </c>
      <c r="N21" s="239">
        <v>0</v>
      </c>
      <c r="O21" s="239">
        <v>0</v>
      </c>
      <c r="P21" s="239">
        <v>5</v>
      </c>
      <c r="Q21" s="239">
        <v>2</v>
      </c>
      <c r="R21" s="239">
        <v>0</v>
      </c>
      <c r="S21" s="239">
        <v>0</v>
      </c>
      <c r="T21" s="239">
        <v>5</v>
      </c>
      <c r="U21" s="339"/>
      <c r="V21" s="339"/>
      <c r="W21" s="339"/>
      <c r="X21" s="339"/>
      <c r="Y21" s="66">
        <v>18</v>
      </c>
      <c r="Z21" s="239">
        <v>0</v>
      </c>
      <c r="AA21" s="239">
        <v>1</v>
      </c>
      <c r="AB21" s="239">
        <v>0</v>
      </c>
      <c r="AC21" s="239">
        <v>0</v>
      </c>
      <c r="AD21" s="239">
        <v>0</v>
      </c>
      <c r="AE21" s="239">
        <v>3</v>
      </c>
      <c r="AF21" s="239">
        <v>1</v>
      </c>
      <c r="AG21" s="239">
        <v>5</v>
      </c>
      <c r="AH21" s="239">
        <v>0</v>
      </c>
      <c r="AI21" s="239">
        <v>5</v>
      </c>
      <c r="AJ21" s="339"/>
      <c r="AK21" s="339"/>
      <c r="AL21" s="339"/>
      <c r="AM21" s="339"/>
      <c r="AN21" s="66">
        <v>15</v>
      </c>
      <c r="AO21" s="66">
        <v>33</v>
      </c>
      <c r="AP21" s="104">
        <v>0.270833333333333</v>
      </c>
      <c r="AQ21" s="68">
        <v>0</v>
      </c>
      <c r="AR21" s="235">
        <v>0.38055555555555554</v>
      </c>
      <c r="AS21" s="235">
        <v>0.5855324074074074</v>
      </c>
      <c r="AT21" s="141">
        <v>0.2049769</v>
      </c>
      <c r="AU21" s="153">
        <v>0</v>
      </c>
      <c r="AV21" s="153">
        <v>0</v>
      </c>
      <c r="AW21" s="153">
        <v>0</v>
      </c>
      <c r="AX21" s="142">
        <v>0</v>
      </c>
      <c r="AY21" s="55">
        <v>0</v>
      </c>
      <c r="AZ21" s="79">
        <v>33</v>
      </c>
      <c r="BA21" s="90">
        <v>10</v>
      </c>
      <c r="BB21" s="90">
        <v>3</v>
      </c>
      <c r="BC21" s="90">
        <v>1</v>
      </c>
      <c r="BD21" s="90">
        <v>1</v>
      </c>
      <c r="BE21" s="90">
        <v>5</v>
      </c>
      <c r="BF21" s="46"/>
      <c r="BG21" s="47"/>
      <c r="BH21" s="47"/>
      <c r="BI21" s="47"/>
    </row>
    <row r="22" spans="1:61" s="2" customFormat="1" ht="18" customHeight="1">
      <c r="A22" s="54">
        <v>16</v>
      </c>
      <c r="B22" s="3"/>
      <c r="C22" s="54"/>
      <c r="D22" s="78">
        <v>87</v>
      </c>
      <c r="E22" s="78" t="s">
        <v>785</v>
      </c>
      <c r="F22" s="78" t="s">
        <v>774</v>
      </c>
      <c r="G22" s="78" t="s">
        <v>462</v>
      </c>
      <c r="H22" s="78">
        <v>1990</v>
      </c>
      <c r="I22" s="78" t="s">
        <v>786</v>
      </c>
      <c r="J22" s="78" t="s">
        <v>1135</v>
      </c>
      <c r="K22" s="239">
        <v>5</v>
      </c>
      <c r="L22" s="239">
        <v>2</v>
      </c>
      <c r="M22" s="239">
        <v>0</v>
      </c>
      <c r="N22" s="239">
        <v>1</v>
      </c>
      <c r="O22" s="239">
        <v>1</v>
      </c>
      <c r="P22" s="239">
        <v>3</v>
      </c>
      <c r="Q22" s="239">
        <v>1</v>
      </c>
      <c r="R22" s="239">
        <v>5</v>
      </c>
      <c r="S22" s="239">
        <v>0</v>
      </c>
      <c r="T22" s="239">
        <v>5</v>
      </c>
      <c r="U22" s="339"/>
      <c r="V22" s="339"/>
      <c r="W22" s="339"/>
      <c r="X22" s="339"/>
      <c r="Y22" s="66">
        <v>23</v>
      </c>
      <c r="Z22" s="239">
        <v>1</v>
      </c>
      <c r="AA22" s="239">
        <v>1</v>
      </c>
      <c r="AB22" s="239">
        <v>0</v>
      </c>
      <c r="AC22" s="239">
        <v>1</v>
      </c>
      <c r="AD22" s="239">
        <v>0</v>
      </c>
      <c r="AE22" s="239">
        <v>2</v>
      </c>
      <c r="AF22" s="239">
        <v>1</v>
      </c>
      <c r="AG22" s="239">
        <v>1</v>
      </c>
      <c r="AH22" s="239">
        <v>0</v>
      </c>
      <c r="AI22" s="239">
        <v>5</v>
      </c>
      <c r="AJ22" s="339"/>
      <c r="AK22" s="339"/>
      <c r="AL22" s="339"/>
      <c r="AM22" s="339"/>
      <c r="AN22" s="66">
        <v>12</v>
      </c>
      <c r="AO22" s="66">
        <v>35</v>
      </c>
      <c r="AP22" s="104">
        <v>0.270833333333333</v>
      </c>
      <c r="AQ22" s="68">
        <v>0</v>
      </c>
      <c r="AR22" s="235">
        <v>0.37222222222222223</v>
      </c>
      <c r="AS22" s="235">
        <v>0.5675231481481481</v>
      </c>
      <c r="AT22" s="141">
        <v>0.1953009</v>
      </c>
      <c r="AU22" s="153">
        <v>0</v>
      </c>
      <c r="AV22" s="153">
        <v>0</v>
      </c>
      <c r="AW22" s="153">
        <v>0</v>
      </c>
      <c r="AX22" s="142">
        <v>0</v>
      </c>
      <c r="AY22" s="55">
        <v>0</v>
      </c>
      <c r="AZ22" s="79">
        <v>35</v>
      </c>
      <c r="BA22" s="90">
        <v>5</v>
      </c>
      <c r="BB22" s="90">
        <v>8</v>
      </c>
      <c r="BC22" s="90">
        <v>2</v>
      </c>
      <c r="BD22" s="90">
        <v>1</v>
      </c>
      <c r="BE22" s="90">
        <v>4</v>
      </c>
      <c r="BF22" s="46"/>
      <c r="BG22" s="47"/>
      <c r="BH22" s="47"/>
      <c r="BI22" s="47"/>
    </row>
    <row r="23" spans="1:61" s="2" customFormat="1" ht="18" customHeight="1">
      <c r="A23" s="54">
        <v>17</v>
      </c>
      <c r="B23" s="3"/>
      <c r="C23" s="54"/>
      <c r="D23" s="78">
        <v>81</v>
      </c>
      <c r="E23" s="78" t="s">
        <v>333</v>
      </c>
      <c r="F23" s="78" t="s">
        <v>334</v>
      </c>
      <c r="G23" s="78" t="s">
        <v>459</v>
      </c>
      <c r="H23" s="78">
        <v>1993</v>
      </c>
      <c r="I23" s="78" t="s">
        <v>893</v>
      </c>
      <c r="J23" s="78" t="s">
        <v>889</v>
      </c>
      <c r="K23" s="241">
        <v>0</v>
      </c>
      <c r="L23" s="241">
        <v>2</v>
      </c>
      <c r="M23" s="241">
        <v>0</v>
      </c>
      <c r="N23" s="241">
        <v>0</v>
      </c>
      <c r="O23" s="241">
        <v>0</v>
      </c>
      <c r="P23" s="241">
        <v>5</v>
      </c>
      <c r="Q23" s="241">
        <v>0</v>
      </c>
      <c r="R23" s="241">
        <v>5</v>
      </c>
      <c r="S23" s="241">
        <v>2</v>
      </c>
      <c r="T23" s="241">
        <v>5</v>
      </c>
      <c r="U23" s="338"/>
      <c r="V23" s="338"/>
      <c r="W23" s="338"/>
      <c r="X23" s="338"/>
      <c r="Y23" s="66">
        <v>19</v>
      </c>
      <c r="Z23" s="241">
        <v>0</v>
      </c>
      <c r="AA23" s="241">
        <v>5</v>
      </c>
      <c r="AB23" s="241">
        <v>0</v>
      </c>
      <c r="AC23" s="241">
        <v>0</v>
      </c>
      <c r="AD23" s="241">
        <v>0</v>
      </c>
      <c r="AE23" s="241">
        <v>5</v>
      </c>
      <c r="AF23" s="241">
        <v>0</v>
      </c>
      <c r="AG23" s="241">
        <v>1</v>
      </c>
      <c r="AH23" s="241">
        <v>1</v>
      </c>
      <c r="AI23" s="241">
        <v>5</v>
      </c>
      <c r="AJ23" s="338"/>
      <c r="AK23" s="338"/>
      <c r="AL23" s="338"/>
      <c r="AM23" s="338"/>
      <c r="AN23" s="66">
        <v>17</v>
      </c>
      <c r="AO23" s="66">
        <v>36</v>
      </c>
      <c r="AP23" s="104">
        <v>0.270833333333333</v>
      </c>
      <c r="AQ23" s="68">
        <v>0</v>
      </c>
      <c r="AR23" s="235">
        <v>0.3819444444444444</v>
      </c>
      <c r="AS23" s="235">
        <v>0.6004050925925926</v>
      </c>
      <c r="AT23" s="141">
        <v>0.2184606</v>
      </c>
      <c r="AU23" s="153">
        <v>0</v>
      </c>
      <c r="AV23" s="153">
        <v>0</v>
      </c>
      <c r="AW23" s="153">
        <v>0</v>
      </c>
      <c r="AX23" s="142">
        <v>0</v>
      </c>
      <c r="AY23" s="55">
        <v>0</v>
      </c>
      <c r="AZ23" s="79">
        <v>36</v>
      </c>
      <c r="BA23" s="90">
        <v>10</v>
      </c>
      <c r="BB23" s="90">
        <v>2</v>
      </c>
      <c r="BC23" s="90">
        <v>2</v>
      </c>
      <c r="BD23" s="90">
        <v>0</v>
      </c>
      <c r="BE23" s="90">
        <v>6</v>
      </c>
      <c r="BF23" s="47"/>
      <c r="BG23" s="47"/>
      <c r="BH23" s="47"/>
      <c r="BI23" s="47"/>
    </row>
    <row r="24" spans="1:61" s="2" customFormat="1" ht="18" customHeight="1">
      <c r="A24" s="54">
        <v>18</v>
      </c>
      <c r="B24" s="3"/>
      <c r="C24" s="54"/>
      <c r="D24" s="78">
        <v>86</v>
      </c>
      <c r="E24" s="78" t="s">
        <v>783</v>
      </c>
      <c r="F24" s="78" t="s">
        <v>376</v>
      </c>
      <c r="G24" s="78" t="s">
        <v>462</v>
      </c>
      <c r="H24" s="78">
        <v>1983</v>
      </c>
      <c r="I24" s="78" t="s">
        <v>784</v>
      </c>
      <c r="J24" s="78" t="s">
        <v>1135</v>
      </c>
      <c r="K24" s="241">
        <v>5</v>
      </c>
      <c r="L24" s="241">
        <v>2</v>
      </c>
      <c r="M24" s="241">
        <v>0</v>
      </c>
      <c r="N24" s="241">
        <v>0</v>
      </c>
      <c r="O24" s="241">
        <v>0</v>
      </c>
      <c r="P24" s="241">
        <v>3</v>
      </c>
      <c r="Q24" s="241">
        <v>5</v>
      </c>
      <c r="R24" s="241">
        <v>1</v>
      </c>
      <c r="S24" s="241">
        <v>0</v>
      </c>
      <c r="T24" s="241">
        <v>5</v>
      </c>
      <c r="U24" s="338"/>
      <c r="V24" s="338"/>
      <c r="W24" s="338"/>
      <c r="X24" s="338"/>
      <c r="Y24" s="66">
        <v>21</v>
      </c>
      <c r="Z24" s="241">
        <v>0</v>
      </c>
      <c r="AA24" s="241">
        <v>3</v>
      </c>
      <c r="AB24" s="241">
        <v>0</v>
      </c>
      <c r="AC24" s="241">
        <v>0</v>
      </c>
      <c r="AD24" s="241">
        <v>0</v>
      </c>
      <c r="AE24" s="241">
        <v>5</v>
      </c>
      <c r="AF24" s="241">
        <v>1</v>
      </c>
      <c r="AG24" s="241">
        <v>1</v>
      </c>
      <c r="AH24" s="241">
        <v>0</v>
      </c>
      <c r="AI24" s="241">
        <v>5</v>
      </c>
      <c r="AJ24" s="338"/>
      <c r="AK24" s="338"/>
      <c r="AL24" s="338"/>
      <c r="AM24" s="338"/>
      <c r="AN24" s="66">
        <v>15</v>
      </c>
      <c r="AO24" s="66">
        <v>36</v>
      </c>
      <c r="AP24" s="104">
        <v>0.270833333333333</v>
      </c>
      <c r="AQ24" s="68">
        <v>0</v>
      </c>
      <c r="AR24" s="235">
        <v>0.375</v>
      </c>
      <c r="AS24" s="235">
        <v>0.5663657407407408</v>
      </c>
      <c r="AT24" s="141">
        <v>0.1913657</v>
      </c>
      <c r="AU24" s="153">
        <v>0</v>
      </c>
      <c r="AV24" s="153">
        <v>0</v>
      </c>
      <c r="AW24" s="153">
        <v>0</v>
      </c>
      <c r="AX24" s="142">
        <v>0</v>
      </c>
      <c r="AY24" s="55">
        <v>0</v>
      </c>
      <c r="AZ24" s="79">
        <v>36</v>
      </c>
      <c r="BA24" s="90">
        <v>9</v>
      </c>
      <c r="BB24" s="90">
        <v>3</v>
      </c>
      <c r="BC24" s="90">
        <v>1</v>
      </c>
      <c r="BD24" s="90">
        <v>2</v>
      </c>
      <c r="BE24" s="90">
        <v>5</v>
      </c>
      <c r="BF24" s="47"/>
      <c r="BG24" s="47"/>
      <c r="BH24" s="47"/>
      <c r="BI24" s="47"/>
    </row>
    <row r="25" spans="1:61" s="2" customFormat="1" ht="18" customHeight="1">
      <c r="A25" s="54">
        <v>19</v>
      </c>
      <c r="B25" s="3"/>
      <c r="C25" s="54"/>
      <c r="D25" s="78">
        <v>67</v>
      </c>
      <c r="E25" s="78" t="s">
        <v>372</v>
      </c>
      <c r="F25" s="78" t="s">
        <v>373</v>
      </c>
      <c r="G25" s="78" t="s">
        <v>368</v>
      </c>
      <c r="H25" s="78">
        <v>1981</v>
      </c>
      <c r="I25" s="78" t="s">
        <v>374</v>
      </c>
      <c r="J25" s="78" t="s">
        <v>1135</v>
      </c>
      <c r="K25" s="241">
        <v>0</v>
      </c>
      <c r="L25" s="241">
        <v>1</v>
      </c>
      <c r="M25" s="241">
        <v>0</v>
      </c>
      <c r="N25" s="241">
        <v>0</v>
      </c>
      <c r="O25" s="241">
        <v>0</v>
      </c>
      <c r="P25" s="241">
        <v>5</v>
      </c>
      <c r="Q25" s="241">
        <v>5</v>
      </c>
      <c r="R25" s="241">
        <v>2</v>
      </c>
      <c r="S25" s="241">
        <v>0</v>
      </c>
      <c r="T25" s="241">
        <v>5</v>
      </c>
      <c r="U25" s="338"/>
      <c r="V25" s="338"/>
      <c r="W25" s="338"/>
      <c r="X25" s="338"/>
      <c r="Y25" s="66">
        <v>18</v>
      </c>
      <c r="Z25" s="241">
        <v>0</v>
      </c>
      <c r="AA25" s="241">
        <v>1</v>
      </c>
      <c r="AB25" s="241">
        <v>0</v>
      </c>
      <c r="AC25" s="241">
        <v>0</v>
      </c>
      <c r="AD25" s="241">
        <v>0</v>
      </c>
      <c r="AE25" s="241">
        <v>3</v>
      </c>
      <c r="AF25" s="241">
        <v>3</v>
      </c>
      <c r="AG25" s="241">
        <v>1</v>
      </c>
      <c r="AH25" s="241">
        <v>5</v>
      </c>
      <c r="AI25" s="241">
        <v>5</v>
      </c>
      <c r="AJ25" s="338"/>
      <c r="AK25" s="338"/>
      <c r="AL25" s="338"/>
      <c r="AM25" s="338"/>
      <c r="AN25" s="66">
        <v>18</v>
      </c>
      <c r="AO25" s="66">
        <v>36</v>
      </c>
      <c r="AP25" s="104">
        <v>0.270833333333333</v>
      </c>
      <c r="AQ25" s="68">
        <v>0</v>
      </c>
      <c r="AR25" s="235">
        <v>0.3652777777777778</v>
      </c>
      <c r="AS25" s="235">
        <v>0.5571527777777777</v>
      </c>
      <c r="AT25" s="141">
        <v>0.191875</v>
      </c>
      <c r="AU25" s="153">
        <v>0</v>
      </c>
      <c r="AV25" s="153">
        <v>0</v>
      </c>
      <c r="AW25" s="153">
        <v>0</v>
      </c>
      <c r="AX25" s="142">
        <v>0</v>
      </c>
      <c r="AY25" s="55">
        <v>0</v>
      </c>
      <c r="AZ25" s="79">
        <v>36</v>
      </c>
      <c r="BA25" s="90">
        <v>9</v>
      </c>
      <c r="BB25" s="90">
        <v>3</v>
      </c>
      <c r="BC25" s="90">
        <v>1</v>
      </c>
      <c r="BD25" s="90">
        <v>2</v>
      </c>
      <c r="BE25" s="90">
        <v>5</v>
      </c>
      <c r="BF25" s="47"/>
      <c r="BG25" s="47"/>
      <c r="BH25" s="47"/>
      <c r="BI25" s="47"/>
    </row>
    <row r="26" spans="1:61" s="2" customFormat="1" ht="18" customHeight="1">
      <c r="A26" s="54">
        <v>20</v>
      </c>
      <c r="B26" s="3"/>
      <c r="C26" s="54"/>
      <c r="D26" s="78">
        <v>79</v>
      </c>
      <c r="E26" s="78" t="s">
        <v>849</v>
      </c>
      <c r="F26" s="78" t="s">
        <v>850</v>
      </c>
      <c r="G26" s="78" t="s">
        <v>278</v>
      </c>
      <c r="H26" s="78">
        <v>1991</v>
      </c>
      <c r="I26" s="78" t="s">
        <v>851</v>
      </c>
      <c r="J26" s="78" t="s">
        <v>1135</v>
      </c>
      <c r="K26" s="241">
        <v>0</v>
      </c>
      <c r="L26" s="241">
        <v>1</v>
      </c>
      <c r="M26" s="241">
        <v>0</v>
      </c>
      <c r="N26" s="241">
        <v>5</v>
      </c>
      <c r="O26" s="241">
        <v>0</v>
      </c>
      <c r="P26" s="241">
        <v>3</v>
      </c>
      <c r="Q26" s="241">
        <v>0</v>
      </c>
      <c r="R26" s="241">
        <v>1</v>
      </c>
      <c r="S26" s="241">
        <v>1</v>
      </c>
      <c r="T26" s="241">
        <v>5</v>
      </c>
      <c r="U26" s="338"/>
      <c r="V26" s="338"/>
      <c r="W26" s="338"/>
      <c r="X26" s="338"/>
      <c r="Y26" s="66">
        <v>16</v>
      </c>
      <c r="Z26" s="241">
        <v>0</v>
      </c>
      <c r="AA26" s="241">
        <v>2</v>
      </c>
      <c r="AB26" s="241">
        <v>0</v>
      </c>
      <c r="AC26" s="241">
        <v>0</v>
      </c>
      <c r="AD26" s="241">
        <v>0</v>
      </c>
      <c r="AE26" s="241">
        <v>3</v>
      </c>
      <c r="AF26" s="241">
        <v>5</v>
      </c>
      <c r="AG26" s="241">
        <v>5</v>
      </c>
      <c r="AH26" s="241">
        <v>0</v>
      </c>
      <c r="AI26" s="241">
        <v>5</v>
      </c>
      <c r="AJ26" s="338"/>
      <c r="AK26" s="338"/>
      <c r="AL26" s="338"/>
      <c r="AM26" s="338"/>
      <c r="AN26" s="66">
        <v>20</v>
      </c>
      <c r="AO26" s="66">
        <v>36</v>
      </c>
      <c r="AP26" s="104">
        <v>0.270833333333333</v>
      </c>
      <c r="AQ26" s="68">
        <v>0</v>
      </c>
      <c r="AR26" s="235">
        <v>0.36944444444444446</v>
      </c>
      <c r="AS26" s="235">
        <v>0.5690856481481482</v>
      </c>
      <c r="AT26" s="141">
        <v>0.1996412</v>
      </c>
      <c r="AU26" s="153">
        <v>0</v>
      </c>
      <c r="AV26" s="153">
        <v>0</v>
      </c>
      <c r="AW26" s="153">
        <v>0</v>
      </c>
      <c r="AX26" s="142">
        <v>0</v>
      </c>
      <c r="AY26" s="55">
        <v>0</v>
      </c>
      <c r="AZ26" s="79">
        <v>36</v>
      </c>
      <c r="BA26" s="90">
        <v>9</v>
      </c>
      <c r="BB26" s="90">
        <v>3</v>
      </c>
      <c r="BC26" s="90">
        <v>1</v>
      </c>
      <c r="BD26" s="90">
        <v>2</v>
      </c>
      <c r="BE26" s="90">
        <v>5</v>
      </c>
      <c r="BF26" s="47"/>
      <c r="BG26" s="47"/>
      <c r="BH26" s="47"/>
      <c r="BI26" s="47"/>
    </row>
    <row r="27" spans="1:61" s="2" customFormat="1" ht="18" customHeight="1">
      <c r="A27" s="54">
        <v>21</v>
      </c>
      <c r="B27" s="3"/>
      <c r="C27" s="54"/>
      <c r="D27" s="78">
        <f>'ENTRY LIST 3'!E223</f>
        <v>107</v>
      </c>
      <c r="E27" s="78" t="str">
        <f>'ENTRY LIST 3'!F223</f>
        <v>KRIVA</v>
      </c>
      <c r="F27" s="78" t="str">
        <f>'ENTRY LIST 3'!G223</f>
        <v>Vojtech</v>
      </c>
      <c r="G27" s="78" t="str">
        <f>'ENTRY LIST 3'!H223</f>
        <v>CZECH</v>
      </c>
      <c r="H27" s="78">
        <f>'ENTRY LIST 3'!I223</f>
        <v>1995</v>
      </c>
      <c r="I27" s="78" t="str">
        <f>'ENTRY LIST 3'!J223</f>
        <v>420-09290</v>
      </c>
      <c r="J27" s="78" t="str">
        <f>'ENTRY LIST 3'!K223</f>
        <v>Monty/20"</v>
      </c>
      <c r="K27" s="241">
        <v>1</v>
      </c>
      <c r="L27" s="241">
        <v>5</v>
      </c>
      <c r="M27" s="241">
        <v>0</v>
      </c>
      <c r="N27" s="241">
        <v>1</v>
      </c>
      <c r="O27" s="241">
        <v>0</v>
      </c>
      <c r="P27" s="241">
        <v>5</v>
      </c>
      <c r="Q27" s="241">
        <v>5</v>
      </c>
      <c r="R27" s="241">
        <v>1</v>
      </c>
      <c r="S27" s="241">
        <v>0</v>
      </c>
      <c r="T27" s="241">
        <v>5</v>
      </c>
      <c r="U27" s="241"/>
      <c r="V27" s="241"/>
      <c r="W27" s="241"/>
      <c r="X27" s="241"/>
      <c r="Y27" s="66">
        <f>SUM(K27:X27)</f>
        <v>23</v>
      </c>
      <c r="Z27" s="241">
        <v>5</v>
      </c>
      <c r="AA27" s="241">
        <v>0</v>
      </c>
      <c r="AB27" s="241">
        <v>1</v>
      </c>
      <c r="AC27" s="241">
        <v>0</v>
      </c>
      <c r="AD27" s="241">
        <v>0</v>
      </c>
      <c r="AE27" s="241">
        <v>1</v>
      </c>
      <c r="AF27" s="241">
        <v>0</v>
      </c>
      <c r="AG27" s="241">
        <v>1</v>
      </c>
      <c r="AH27" s="241">
        <v>0</v>
      </c>
      <c r="AI27" s="241">
        <v>5</v>
      </c>
      <c r="AJ27" s="241"/>
      <c r="AK27" s="241"/>
      <c r="AL27" s="241"/>
      <c r="AM27" s="241"/>
      <c r="AN27" s="66">
        <f>SUM(Z27:AM27)</f>
        <v>13</v>
      </c>
      <c r="AO27" s="66">
        <f>AN27+Y27</f>
        <v>36</v>
      </c>
      <c r="AP27" s="104">
        <v>0.270833333333333</v>
      </c>
      <c r="AQ27" s="68">
        <v>0</v>
      </c>
      <c r="AR27" s="235">
        <v>0.3611111111111111</v>
      </c>
      <c r="AS27" s="235">
        <v>0.5602662037037037</v>
      </c>
      <c r="AT27" s="141">
        <f>ROUND(AS27-AR27-AQ27,7)</f>
        <v>0.1991551</v>
      </c>
      <c r="AU27" s="153">
        <f>IF((AT27-AP27)&lt;0,0,HOUR(AT27-AP27))</f>
        <v>0</v>
      </c>
      <c r="AV27" s="153">
        <f>IF((AT27-AP27)&lt;0,0,MINUTE(AT27-AP27))</f>
        <v>0</v>
      </c>
      <c r="AW27" s="153">
        <f>IF((AT27-AP27)&lt;0,0,SECOND(AT27-AP27))</f>
        <v>0</v>
      </c>
      <c r="AX27" s="142">
        <f>IF((ROUND(AT27-AP27,7))&lt;0,0,IF(AU27&gt;=1,"DQ",IF(AV27&gt;=1,VLOOKUP(AV27,PENALTY!$A$2:$B$60,2),1)))</f>
        <v>0</v>
      </c>
      <c r="AY27" s="55">
        <v>0</v>
      </c>
      <c r="AZ27" s="84">
        <f>AO27+AX27+AY27</f>
        <v>36</v>
      </c>
      <c r="BA27" s="90">
        <f>COUNTIF(K27:X27,"0")+COUNTIF(Z27:AM27,"0")</f>
        <v>8</v>
      </c>
      <c r="BB27" s="90">
        <f>COUNTIF(K27:X27,"1")+COUNTIF(Z27:AM27,"1")</f>
        <v>6</v>
      </c>
      <c r="BC27" s="90">
        <f>COUNTIF(K27:X27,"2")+COUNTIF(Z27:AM27,"2")</f>
        <v>0</v>
      </c>
      <c r="BD27" s="90">
        <f>COUNTIF(K27:X27,"3")+COUNTIF(Z27:AM27,"3")</f>
        <v>0</v>
      </c>
      <c r="BE27" s="90">
        <f>COUNTIF(K27:X27,"5")+COUNTIF(Z27:AM27,"5")</f>
        <v>6</v>
      </c>
      <c r="BF27" s="47"/>
      <c r="BG27" s="47"/>
      <c r="BH27" s="47"/>
      <c r="BI27" s="47"/>
    </row>
    <row r="28" spans="1:61" s="2" customFormat="1" ht="18" customHeight="1">
      <c r="A28" s="54">
        <v>22</v>
      </c>
      <c r="B28" s="3"/>
      <c r="C28" s="54"/>
      <c r="D28" s="78">
        <f>'ENTRY LIST 3'!E229</f>
        <v>113</v>
      </c>
      <c r="E28" s="78" t="str">
        <f>'ENTRY LIST 3'!F229</f>
        <v>ALLEGRETTI</v>
      </c>
      <c r="F28" s="78" t="str">
        <f>'ENTRY LIST 3'!G229</f>
        <v>Alessandro</v>
      </c>
      <c r="G28" s="78" t="str">
        <f>'ENTRY LIST 3'!H229</f>
        <v>ITALY</v>
      </c>
      <c r="H28" s="78">
        <f>'ENTRY LIST 3'!I229</f>
        <v>1995</v>
      </c>
      <c r="I28" s="78" t="str">
        <f>'ENTRY LIST 3'!J229</f>
        <v>039-00104</v>
      </c>
      <c r="J28" s="331" t="s">
        <v>1135</v>
      </c>
      <c r="K28" s="241">
        <v>0</v>
      </c>
      <c r="L28" s="241">
        <v>3</v>
      </c>
      <c r="M28" s="241">
        <v>2</v>
      </c>
      <c r="N28" s="241">
        <v>0</v>
      </c>
      <c r="O28" s="241">
        <v>0</v>
      </c>
      <c r="P28" s="241">
        <v>5</v>
      </c>
      <c r="Q28" s="241">
        <v>2</v>
      </c>
      <c r="R28" s="241">
        <v>1</v>
      </c>
      <c r="S28" s="241">
        <v>0</v>
      </c>
      <c r="T28" s="241">
        <v>5</v>
      </c>
      <c r="U28" s="241"/>
      <c r="V28" s="241"/>
      <c r="W28" s="241"/>
      <c r="X28" s="241"/>
      <c r="Y28" s="66">
        <f>SUM(K28:X28)</f>
        <v>18</v>
      </c>
      <c r="Z28" s="241">
        <v>0</v>
      </c>
      <c r="AA28" s="241">
        <v>1</v>
      </c>
      <c r="AB28" s="241">
        <v>3</v>
      </c>
      <c r="AC28" s="241">
        <v>1</v>
      </c>
      <c r="AD28" s="241">
        <v>0</v>
      </c>
      <c r="AE28" s="241">
        <v>5</v>
      </c>
      <c r="AF28" s="241">
        <v>2</v>
      </c>
      <c r="AG28" s="241">
        <v>1</v>
      </c>
      <c r="AH28" s="241">
        <v>0</v>
      </c>
      <c r="AI28" s="241">
        <v>5</v>
      </c>
      <c r="AJ28" s="241"/>
      <c r="AK28" s="241"/>
      <c r="AL28" s="241"/>
      <c r="AM28" s="241"/>
      <c r="AN28" s="66">
        <f>SUM(Z28:AM28)</f>
        <v>18</v>
      </c>
      <c r="AO28" s="66">
        <f>AN28+Y28</f>
        <v>36</v>
      </c>
      <c r="AP28" s="104">
        <v>0.270833333333333</v>
      </c>
      <c r="AQ28" s="68">
        <v>0</v>
      </c>
      <c r="AR28" s="235">
        <v>0.3625</v>
      </c>
      <c r="AS28" s="235">
        <v>0.5549305555555556</v>
      </c>
      <c r="AT28" s="141">
        <f>ROUND(AS28-AR28-AQ28,7)</f>
        <v>0.1924306</v>
      </c>
      <c r="AU28" s="153">
        <f>IF((AT28-AP28)&lt;0,0,HOUR(AT28-AP28))</f>
        <v>0</v>
      </c>
      <c r="AV28" s="153">
        <f>IF((AT28-AP28)&lt;0,0,MINUTE(AT28-AP28))</f>
        <v>0</v>
      </c>
      <c r="AW28" s="153">
        <f>IF((AT28-AP28)&lt;0,0,SECOND(AT28-AP28))</f>
        <v>0</v>
      </c>
      <c r="AX28" s="142">
        <f>IF((ROUND(AT28-AP28,7))&lt;0,0,IF(AU28&gt;=1,"DQ",IF(AV28&gt;=1,VLOOKUP(AV28,PENALTY!$A$2:$B$60,2),1)))</f>
        <v>0</v>
      </c>
      <c r="AY28" s="55">
        <v>0</v>
      </c>
      <c r="AZ28" s="84">
        <f>AO28+AX28+AY28</f>
        <v>36</v>
      </c>
      <c r="BA28" s="90">
        <f>COUNTIF(K28:X28,"0")+COUNTIF(Z28:AM28,"0")</f>
        <v>7</v>
      </c>
      <c r="BB28" s="90">
        <f>COUNTIF(K28:X28,"1")+COUNTIF(Z28:AM28,"1")</f>
        <v>4</v>
      </c>
      <c r="BC28" s="90">
        <f>COUNTIF(K28:X28,"2")+COUNTIF(Z28:AM28,"2")</f>
        <v>3</v>
      </c>
      <c r="BD28" s="90">
        <f>COUNTIF(K28:X28,"3")+COUNTIF(Z28:AM28,"3")</f>
        <v>2</v>
      </c>
      <c r="BE28" s="90">
        <f>COUNTIF(K28:X28,"5")+COUNTIF(Z28:AM28,"5")</f>
        <v>4</v>
      </c>
      <c r="BF28" s="47"/>
      <c r="BG28" s="47"/>
      <c r="BH28" s="47"/>
      <c r="BI28" s="47"/>
    </row>
    <row r="29" spans="1:61" s="2" customFormat="1" ht="18" customHeight="1">
      <c r="A29" s="54">
        <v>23</v>
      </c>
      <c r="B29" s="3"/>
      <c r="C29" s="54"/>
      <c r="D29" s="78">
        <v>56</v>
      </c>
      <c r="E29" s="78" t="s">
        <v>541</v>
      </c>
      <c r="F29" s="78" t="s">
        <v>1148</v>
      </c>
      <c r="G29" s="78" t="s">
        <v>277</v>
      </c>
      <c r="H29" s="78">
        <v>1991</v>
      </c>
      <c r="I29" s="78" t="s">
        <v>542</v>
      </c>
      <c r="J29" s="78" t="s">
        <v>293</v>
      </c>
      <c r="K29" s="241">
        <v>1</v>
      </c>
      <c r="L29" s="241">
        <v>5</v>
      </c>
      <c r="M29" s="241">
        <v>0</v>
      </c>
      <c r="N29" s="241">
        <v>0</v>
      </c>
      <c r="O29" s="241">
        <v>0</v>
      </c>
      <c r="P29" s="241">
        <v>3</v>
      </c>
      <c r="Q29" s="241">
        <v>2</v>
      </c>
      <c r="R29" s="241">
        <v>2</v>
      </c>
      <c r="S29" s="241">
        <v>0</v>
      </c>
      <c r="T29" s="241">
        <v>5</v>
      </c>
      <c r="U29" s="338"/>
      <c r="V29" s="338"/>
      <c r="W29" s="338"/>
      <c r="X29" s="338"/>
      <c r="Y29" s="66">
        <v>18</v>
      </c>
      <c r="Z29" s="241">
        <v>0</v>
      </c>
      <c r="AA29" s="241">
        <v>1</v>
      </c>
      <c r="AB29" s="241">
        <v>5</v>
      </c>
      <c r="AC29" s="241">
        <v>0</v>
      </c>
      <c r="AD29" s="241">
        <v>0</v>
      </c>
      <c r="AE29" s="241">
        <v>5</v>
      </c>
      <c r="AF29" s="241">
        <v>2</v>
      </c>
      <c r="AG29" s="241">
        <v>1</v>
      </c>
      <c r="AH29" s="241">
        <v>0</v>
      </c>
      <c r="AI29" s="241">
        <v>5</v>
      </c>
      <c r="AJ29" s="338"/>
      <c r="AK29" s="338"/>
      <c r="AL29" s="338"/>
      <c r="AM29" s="338"/>
      <c r="AN29" s="66">
        <v>19</v>
      </c>
      <c r="AO29" s="66">
        <v>37</v>
      </c>
      <c r="AP29" s="104">
        <v>0.270833333333333</v>
      </c>
      <c r="AQ29" s="68">
        <v>0</v>
      </c>
      <c r="AR29" s="235">
        <v>0.3666666666666667</v>
      </c>
      <c r="AS29" s="235">
        <v>0.5574421296296296</v>
      </c>
      <c r="AT29" s="141">
        <v>0.1907755</v>
      </c>
      <c r="AU29" s="153">
        <v>0</v>
      </c>
      <c r="AV29" s="153">
        <v>0</v>
      </c>
      <c r="AW29" s="153">
        <v>0</v>
      </c>
      <c r="AX29" s="142">
        <v>0</v>
      </c>
      <c r="AY29" s="55">
        <v>0</v>
      </c>
      <c r="AZ29" s="79">
        <v>37</v>
      </c>
      <c r="BA29" s="90">
        <v>8</v>
      </c>
      <c r="BB29" s="90">
        <v>3</v>
      </c>
      <c r="BC29" s="90">
        <v>3</v>
      </c>
      <c r="BD29" s="90">
        <v>1</v>
      </c>
      <c r="BE29" s="90">
        <v>5</v>
      </c>
      <c r="BF29" s="47"/>
      <c r="BG29" s="47"/>
      <c r="BH29" s="47"/>
      <c r="BI29" s="47"/>
    </row>
    <row r="30" spans="1:61" s="2" customFormat="1" ht="18" customHeight="1">
      <c r="A30" s="54">
        <v>24</v>
      </c>
      <c r="B30" s="3"/>
      <c r="C30" s="54"/>
      <c r="D30" s="78">
        <v>63</v>
      </c>
      <c r="E30" s="78" t="s">
        <v>591</v>
      </c>
      <c r="F30" s="78" t="s">
        <v>592</v>
      </c>
      <c r="G30" s="78" t="s">
        <v>576</v>
      </c>
      <c r="H30" s="78">
        <v>1990</v>
      </c>
      <c r="I30" s="78" t="s">
        <v>593</v>
      </c>
      <c r="J30" s="78" t="s">
        <v>1135</v>
      </c>
      <c r="K30" s="241">
        <v>1</v>
      </c>
      <c r="L30" s="241">
        <v>5</v>
      </c>
      <c r="M30" s="241">
        <v>0</v>
      </c>
      <c r="N30" s="241">
        <v>0</v>
      </c>
      <c r="O30" s="241">
        <v>0</v>
      </c>
      <c r="P30" s="241">
        <v>5</v>
      </c>
      <c r="Q30" s="241">
        <v>5</v>
      </c>
      <c r="R30" s="241">
        <v>1</v>
      </c>
      <c r="S30" s="241">
        <v>0</v>
      </c>
      <c r="T30" s="241">
        <v>5</v>
      </c>
      <c r="U30" s="338"/>
      <c r="V30" s="338"/>
      <c r="W30" s="338"/>
      <c r="X30" s="338"/>
      <c r="Y30" s="66">
        <v>22</v>
      </c>
      <c r="Z30" s="241">
        <v>0</v>
      </c>
      <c r="AA30" s="241">
        <v>5</v>
      </c>
      <c r="AB30" s="241">
        <v>0</v>
      </c>
      <c r="AC30" s="241">
        <v>0</v>
      </c>
      <c r="AD30" s="241">
        <v>0</v>
      </c>
      <c r="AE30" s="241">
        <v>5</v>
      </c>
      <c r="AF30" s="241">
        <v>1</v>
      </c>
      <c r="AG30" s="241">
        <v>0</v>
      </c>
      <c r="AH30" s="241">
        <v>0</v>
      </c>
      <c r="AI30" s="241">
        <v>5</v>
      </c>
      <c r="AJ30" s="338"/>
      <c r="AK30" s="338"/>
      <c r="AL30" s="338"/>
      <c r="AM30" s="338"/>
      <c r="AN30" s="66">
        <v>16</v>
      </c>
      <c r="AO30" s="66">
        <v>38</v>
      </c>
      <c r="AP30" s="104">
        <v>0.270833333333333</v>
      </c>
      <c r="AQ30" s="68">
        <v>0</v>
      </c>
      <c r="AR30" s="235">
        <v>0.3833333333333333</v>
      </c>
      <c r="AS30" s="235">
        <v>0.5747685185185185</v>
      </c>
      <c r="AT30" s="141">
        <v>0.1914352</v>
      </c>
      <c r="AU30" s="153">
        <v>0</v>
      </c>
      <c r="AV30" s="153">
        <v>0</v>
      </c>
      <c r="AW30" s="153">
        <v>0</v>
      </c>
      <c r="AX30" s="142">
        <v>0</v>
      </c>
      <c r="AY30" s="55">
        <v>0</v>
      </c>
      <c r="AZ30" s="79">
        <v>38</v>
      </c>
      <c r="BA30" s="90">
        <v>10</v>
      </c>
      <c r="BB30" s="90">
        <v>3</v>
      </c>
      <c r="BC30" s="90">
        <v>0</v>
      </c>
      <c r="BD30" s="90">
        <v>0</v>
      </c>
      <c r="BE30" s="90">
        <v>7</v>
      </c>
      <c r="BF30" s="47"/>
      <c r="BG30" s="47"/>
      <c r="BH30" s="47"/>
      <c r="BI30" s="47"/>
    </row>
    <row r="31" spans="1:61" s="2" customFormat="1" ht="18" customHeight="1">
      <c r="A31" s="54">
        <v>25</v>
      </c>
      <c r="B31" s="3"/>
      <c r="C31" s="54"/>
      <c r="D31" s="78">
        <v>65</v>
      </c>
      <c r="E31" s="78" t="s">
        <v>367</v>
      </c>
      <c r="F31" s="78" t="s">
        <v>383</v>
      </c>
      <c r="G31" s="78" t="s">
        <v>368</v>
      </c>
      <c r="H31" s="78">
        <v>1992</v>
      </c>
      <c r="I31" s="78" t="s">
        <v>384</v>
      </c>
      <c r="J31" s="78" t="s">
        <v>293</v>
      </c>
      <c r="K31" s="241">
        <v>1</v>
      </c>
      <c r="L31" s="241">
        <v>5</v>
      </c>
      <c r="M31" s="241">
        <v>2</v>
      </c>
      <c r="N31" s="241">
        <v>0</v>
      </c>
      <c r="O31" s="241">
        <v>1</v>
      </c>
      <c r="P31" s="241">
        <v>5</v>
      </c>
      <c r="Q31" s="241">
        <v>2</v>
      </c>
      <c r="R31" s="241">
        <v>5</v>
      </c>
      <c r="S31" s="241">
        <v>2</v>
      </c>
      <c r="T31" s="241">
        <v>5</v>
      </c>
      <c r="U31" s="338"/>
      <c r="V31" s="338"/>
      <c r="W31" s="338"/>
      <c r="X31" s="338"/>
      <c r="Y31" s="66">
        <v>28</v>
      </c>
      <c r="Z31" s="241">
        <v>0</v>
      </c>
      <c r="AA31" s="241">
        <v>1</v>
      </c>
      <c r="AB31" s="241">
        <v>0</v>
      </c>
      <c r="AC31" s="241">
        <v>0</v>
      </c>
      <c r="AD31" s="241">
        <v>0</v>
      </c>
      <c r="AE31" s="241">
        <v>2</v>
      </c>
      <c r="AF31" s="241">
        <v>2</v>
      </c>
      <c r="AG31" s="241">
        <v>0</v>
      </c>
      <c r="AH31" s="241">
        <v>0</v>
      </c>
      <c r="AI31" s="241">
        <v>5</v>
      </c>
      <c r="AJ31" s="338"/>
      <c r="AK31" s="338"/>
      <c r="AL31" s="338"/>
      <c r="AM31" s="338"/>
      <c r="AN31" s="66">
        <v>10</v>
      </c>
      <c r="AO31" s="66">
        <v>38</v>
      </c>
      <c r="AP31" s="104">
        <v>0.270833333333333</v>
      </c>
      <c r="AQ31" s="68">
        <v>0</v>
      </c>
      <c r="AR31" s="235">
        <v>0.3680555555555556</v>
      </c>
      <c r="AS31" s="235">
        <v>0.5976736111111111</v>
      </c>
      <c r="AT31" s="141">
        <v>0.2296181</v>
      </c>
      <c r="AU31" s="153">
        <v>0</v>
      </c>
      <c r="AV31" s="153">
        <v>0</v>
      </c>
      <c r="AW31" s="153">
        <v>0</v>
      </c>
      <c r="AX31" s="142">
        <v>0</v>
      </c>
      <c r="AY31" s="55">
        <v>0</v>
      </c>
      <c r="AZ31" s="79">
        <v>38</v>
      </c>
      <c r="BA31" s="90">
        <v>7</v>
      </c>
      <c r="BB31" s="90">
        <v>3</v>
      </c>
      <c r="BC31" s="90">
        <v>5</v>
      </c>
      <c r="BD31" s="90">
        <v>0</v>
      </c>
      <c r="BE31" s="90">
        <v>5</v>
      </c>
      <c r="BF31" s="47"/>
      <c r="BG31" s="47"/>
      <c r="BH31" s="47"/>
      <c r="BI31" s="47"/>
    </row>
    <row r="32" spans="1:61" s="2" customFormat="1" ht="18" customHeight="1">
      <c r="A32" s="54">
        <v>26</v>
      </c>
      <c r="B32" s="3"/>
      <c r="C32" s="54"/>
      <c r="D32" s="78">
        <v>71</v>
      </c>
      <c r="E32" s="78" t="s">
        <v>630</v>
      </c>
      <c r="F32" s="78" t="s">
        <v>631</v>
      </c>
      <c r="G32" s="78" t="s">
        <v>294</v>
      </c>
      <c r="H32" s="78">
        <v>1984</v>
      </c>
      <c r="I32" s="78" t="s">
        <v>632</v>
      </c>
      <c r="J32" s="78" t="s">
        <v>1135</v>
      </c>
      <c r="K32" s="241">
        <v>0</v>
      </c>
      <c r="L32" s="241">
        <v>5</v>
      </c>
      <c r="M32" s="241">
        <v>1</v>
      </c>
      <c r="N32" s="241">
        <v>0</v>
      </c>
      <c r="O32" s="241">
        <v>0</v>
      </c>
      <c r="P32" s="241">
        <v>5</v>
      </c>
      <c r="Q32" s="241">
        <v>2</v>
      </c>
      <c r="R32" s="241">
        <v>5</v>
      </c>
      <c r="S32" s="241">
        <v>0</v>
      </c>
      <c r="T32" s="241">
        <v>5</v>
      </c>
      <c r="U32" s="338"/>
      <c r="V32" s="338"/>
      <c r="W32" s="338"/>
      <c r="X32" s="338"/>
      <c r="Y32" s="66">
        <v>23</v>
      </c>
      <c r="Z32" s="241">
        <v>0</v>
      </c>
      <c r="AA32" s="241">
        <v>5</v>
      </c>
      <c r="AB32" s="241">
        <v>0</v>
      </c>
      <c r="AC32" s="241">
        <v>0</v>
      </c>
      <c r="AD32" s="241">
        <v>0</v>
      </c>
      <c r="AE32" s="241">
        <v>3</v>
      </c>
      <c r="AF32" s="241">
        <v>1</v>
      </c>
      <c r="AG32" s="241">
        <v>5</v>
      </c>
      <c r="AH32" s="241">
        <v>0</v>
      </c>
      <c r="AI32" s="241">
        <v>5</v>
      </c>
      <c r="AJ32" s="338"/>
      <c r="AK32" s="338"/>
      <c r="AL32" s="338"/>
      <c r="AM32" s="338"/>
      <c r="AN32" s="66">
        <v>19</v>
      </c>
      <c r="AO32" s="66">
        <v>42</v>
      </c>
      <c r="AP32" s="104">
        <v>0.270833333333333</v>
      </c>
      <c r="AQ32" s="68">
        <v>0</v>
      </c>
      <c r="AR32" s="235">
        <v>0.37222222222222223</v>
      </c>
      <c r="AS32" s="235">
        <v>0.5871759259259259</v>
      </c>
      <c r="AT32" s="141">
        <v>0.2149537</v>
      </c>
      <c r="AU32" s="153">
        <v>0</v>
      </c>
      <c r="AV32" s="153">
        <v>0</v>
      </c>
      <c r="AW32" s="153">
        <v>0</v>
      </c>
      <c r="AX32" s="142">
        <v>0</v>
      </c>
      <c r="AY32" s="55">
        <v>0</v>
      </c>
      <c r="AZ32" s="79">
        <v>42</v>
      </c>
      <c r="BA32" s="90">
        <v>9</v>
      </c>
      <c r="BB32" s="90">
        <v>2</v>
      </c>
      <c r="BC32" s="90">
        <v>1</v>
      </c>
      <c r="BD32" s="90">
        <v>1</v>
      </c>
      <c r="BE32" s="90">
        <v>7</v>
      </c>
      <c r="BF32" s="47"/>
      <c r="BG32" s="47"/>
      <c r="BH32" s="47"/>
      <c r="BI32" s="47"/>
    </row>
    <row r="33" spans="1:61" s="2" customFormat="1" ht="18" customHeight="1">
      <c r="A33" s="54">
        <v>27</v>
      </c>
      <c r="B33" s="3"/>
      <c r="C33" s="54"/>
      <c r="D33" s="78">
        <f>'ENTRY LIST 3'!E217</f>
        <v>101</v>
      </c>
      <c r="E33" s="78" t="str">
        <f>'ENTRY LIST 3'!F217</f>
        <v>HEREDIA RODRIGUEZ</v>
      </c>
      <c r="F33" s="78" t="str">
        <f>'ENTRY LIST 3'!G217</f>
        <v>Nacho</v>
      </c>
      <c r="G33" s="78" t="str">
        <f>'ENTRY LIST 3'!H217</f>
        <v>CATALONIA</v>
      </c>
      <c r="H33" s="78">
        <f>'ENTRY LIST 3'!I217</f>
        <v>1994</v>
      </c>
      <c r="I33" s="78" t="str">
        <f>'ENTRY LIST 3'!J217</f>
        <v>034-08420</v>
      </c>
      <c r="J33" s="331" t="s">
        <v>1135</v>
      </c>
      <c r="K33" s="241">
        <v>2</v>
      </c>
      <c r="L33" s="241">
        <v>3</v>
      </c>
      <c r="M33" s="241">
        <v>0</v>
      </c>
      <c r="N33" s="241">
        <v>0</v>
      </c>
      <c r="O33" s="241">
        <v>0</v>
      </c>
      <c r="P33" s="241">
        <v>5</v>
      </c>
      <c r="Q33" s="241">
        <v>2</v>
      </c>
      <c r="R33" s="241">
        <v>5</v>
      </c>
      <c r="S33" s="241">
        <v>0</v>
      </c>
      <c r="T33" s="241">
        <v>5</v>
      </c>
      <c r="U33" s="241"/>
      <c r="V33" s="241"/>
      <c r="W33" s="241"/>
      <c r="X33" s="241"/>
      <c r="Y33" s="66">
        <f>SUM(K33:X33)</f>
        <v>22</v>
      </c>
      <c r="Z33" s="241">
        <v>5</v>
      </c>
      <c r="AA33" s="241">
        <v>2</v>
      </c>
      <c r="AB33" s="241">
        <v>0</v>
      </c>
      <c r="AC33" s="241">
        <v>0</v>
      </c>
      <c r="AD33" s="241">
        <v>0</v>
      </c>
      <c r="AE33" s="241">
        <v>5</v>
      </c>
      <c r="AF33" s="241">
        <v>5</v>
      </c>
      <c r="AG33" s="241">
        <v>2</v>
      </c>
      <c r="AH33" s="241">
        <v>1</v>
      </c>
      <c r="AI33" s="241">
        <v>0</v>
      </c>
      <c r="AJ33" s="241"/>
      <c r="AK33" s="241"/>
      <c r="AL33" s="241"/>
      <c r="AM33" s="241"/>
      <c r="AN33" s="66">
        <f>SUM(Z33:AM33)</f>
        <v>20</v>
      </c>
      <c r="AO33" s="66">
        <f>AN33+Y33</f>
        <v>42</v>
      </c>
      <c r="AP33" s="104">
        <v>0.2708333333333333</v>
      </c>
      <c r="AQ33" s="68">
        <v>0</v>
      </c>
      <c r="AR33" s="235">
        <v>0.3597222222222222</v>
      </c>
      <c r="AS33" s="235">
        <v>0.5475694444444444</v>
      </c>
      <c r="AT33" s="141">
        <f>ROUND(AS33-AR33-AQ33,7)</f>
        <v>0.1878472</v>
      </c>
      <c r="AU33" s="153">
        <f>IF((AT33-AP33)&lt;0,0,HOUR(AT33-AP33))</f>
        <v>0</v>
      </c>
      <c r="AV33" s="153">
        <f>IF((AT33-AP33)&lt;0,0,MINUTE(AT33-AP33))</f>
        <v>0</v>
      </c>
      <c r="AW33" s="153">
        <f>IF((AT33-AP33)&lt;0,0,SECOND(AT33-AP33))</f>
        <v>0</v>
      </c>
      <c r="AX33" s="142">
        <f>IF((ROUND(AT33-AP33,7))&lt;0,0,IF(AU33&gt;=1,"DQ",IF(AV33&gt;=1,VLOOKUP(AV33,PENALTY!$A$2:$B$60,2),1)))</f>
        <v>0</v>
      </c>
      <c r="AY33" s="55">
        <v>0</v>
      </c>
      <c r="AZ33" s="84">
        <f>AO33+AX33+AY33</f>
        <v>42</v>
      </c>
      <c r="BA33" s="90">
        <f>COUNTIF(K33:X33,"0")+COUNTIF(Z33:AM33,"0")</f>
        <v>8</v>
      </c>
      <c r="BB33" s="90">
        <f>COUNTIF(K33:X33,"1")+COUNTIF(Z33:AM33,"1")</f>
        <v>1</v>
      </c>
      <c r="BC33" s="90">
        <f>COUNTIF(K33:X33,"2")+COUNTIF(Z33:AM33,"2")</f>
        <v>4</v>
      </c>
      <c r="BD33" s="90">
        <f>COUNTIF(K33:X33,"3")+COUNTIF(Z33:AM33,"3")</f>
        <v>1</v>
      </c>
      <c r="BE33" s="90">
        <f>COUNTIF(K33:X33,"5")+COUNTIF(Z33:AM33,"5")</f>
        <v>6</v>
      </c>
      <c r="BF33" s="47"/>
      <c r="BG33" s="47"/>
      <c r="BH33" s="47"/>
      <c r="BI33" s="47"/>
    </row>
    <row r="34" spans="1:61" s="2" customFormat="1" ht="18" customHeight="1">
      <c r="A34" s="54">
        <v>28</v>
      </c>
      <c r="B34" s="3"/>
      <c r="C34" s="54"/>
      <c r="D34" s="78">
        <v>85</v>
      </c>
      <c r="E34" s="78" t="s">
        <v>781</v>
      </c>
      <c r="F34" s="78" t="s">
        <v>1149</v>
      </c>
      <c r="G34" s="78" t="s">
        <v>462</v>
      </c>
      <c r="H34" s="78">
        <v>1991</v>
      </c>
      <c r="I34" s="78" t="s">
        <v>782</v>
      </c>
      <c r="J34" s="78" t="s">
        <v>1135</v>
      </c>
      <c r="K34" s="241">
        <v>2</v>
      </c>
      <c r="L34" s="241">
        <v>2</v>
      </c>
      <c r="M34" s="241">
        <v>2</v>
      </c>
      <c r="N34" s="241">
        <v>0</v>
      </c>
      <c r="O34" s="241">
        <v>1</v>
      </c>
      <c r="P34" s="241">
        <v>5</v>
      </c>
      <c r="Q34" s="241">
        <v>2</v>
      </c>
      <c r="R34" s="241">
        <v>5</v>
      </c>
      <c r="S34" s="241">
        <v>0</v>
      </c>
      <c r="T34" s="241">
        <v>5</v>
      </c>
      <c r="U34" s="338"/>
      <c r="V34" s="338"/>
      <c r="W34" s="338"/>
      <c r="X34" s="338"/>
      <c r="Y34" s="66">
        <v>24</v>
      </c>
      <c r="Z34" s="241">
        <v>1</v>
      </c>
      <c r="AA34" s="241">
        <v>2</v>
      </c>
      <c r="AB34" s="241">
        <v>1</v>
      </c>
      <c r="AC34" s="241">
        <v>0</v>
      </c>
      <c r="AD34" s="241">
        <v>1</v>
      </c>
      <c r="AE34" s="241">
        <v>5</v>
      </c>
      <c r="AF34" s="241">
        <v>2</v>
      </c>
      <c r="AG34" s="241">
        <v>1</v>
      </c>
      <c r="AH34" s="241">
        <v>0</v>
      </c>
      <c r="AI34" s="241">
        <v>5</v>
      </c>
      <c r="AJ34" s="338"/>
      <c r="AK34" s="338"/>
      <c r="AL34" s="338"/>
      <c r="AM34" s="338"/>
      <c r="AN34" s="66">
        <v>18</v>
      </c>
      <c r="AO34" s="66">
        <v>42</v>
      </c>
      <c r="AP34" s="104">
        <v>0.270833333333333</v>
      </c>
      <c r="AQ34" s="68">
        <v>0</v>
      </c>
      <c r="AR34" s="235">
        <v>0.39444444444444443</v>
      </c>
      <c r="AS34" s="235">
        <v>0.6074074074074074</v>
      </c>
      <c r="AT34" s="141">
        <v>0.212963</v>
      </c>
      <c r="AU34" s="153">
        <v>0</v>
      </c>
      <c r="AV34" s="153">
        <v>0</v>
      </c>
      <c r="AW34" s="153">
        <v>0</v>
      </c>
      <c r="AX34" s="142">
        <v>0</v>
      </c>
      <c r="AY34" s="55">
        <v>0</v>
      </c>
      <c r="AZ34" s="79">
        <v>42</v>
      </c>
      <c r="BA34" s="90">
        <v>4</v>
      </c>
      <c r="BB34" s="90">
        <v>5</v>
      </c>
      <c r="BC34" s="90">
        <v>6</v>
      </c>
      <c r="BD34" s="90">
        <v>0</v>
      </c>
      <c r="BE34" s="90">
        <v>5</v>
      </c>
      <c r="BF34" s="47"/>
      <c r="BG34" s="47"/>
      <c r="BH34" s="47"/>
      <c r="BI34" s="47"/>
    </row>
    <row r="35" spans="1:61" s="2" customFormat="1" ht="18" customHeight="1">
      <c r="A35" s="54">
        <v>29</v>
      </c>
      <c r="B35" s="3"/>
      <c r="C35" s="54"/>
      <c r="D35" s="78">
        <v>84</v>
      </c>
      <c r="E35" s="78" t="s">
        <v>779</v>
      </c>
      <c r="F35" s="78" t="s">
        <v>376</v>
      </c>
      <c r="G35" s="78" t="s">
        <v>462</v>
      </c>
      <c r="H35" s="78">
        <v>1987</v>
      </c>
      <c r="I35" s="78" t="s">
        <v>780</v>
      </c>
      <c r="J35" s="78" t="s">
        <v>1135</v>
      </c>
      <c r="K35" s="241">
        <v>2</v>
      </c>
      <c r="L35" s="241">
        <v>5</v>
      </c>
      <c r="M35" s="241">
        <v>5</v>
      </c>
      <c r="N35" s="241">
        <v>0</v>
      </c>
      <c r="O35" s="241">
        <v>1</v>
      </c>
      <c r="P35" s="241">
        <v>5</v>
      </c>
      <c r="Q35" s="241">
        <v>1</v>
      </c>
      <c r="R35" s="241">
        <v>1</v>
      </c>
      <c r="S35" s="241">
        <v>0</v>
      </c>
      <c r="T35" s="241">
        <v>5</v>
      </c>
      <c r="U35" s="338"/>
      <c r="V35" s="338"/>
      <c r="W35" s="338"/>
      <c r="X35" s="338"/>
      <c r="Y35" s="66">
        <v>25</v>
      </c>
      <c r="Z35" s="241">
        <v>0</v>
      </c>
      <c r="AA35" s="241">
        <v>3</v>
      </c>
      <c r="AB35" s="241">
        <v>0</v>
      </c>
      <c r="AC35" s="241">
        <v>0</v>
      </c>
      <c r="AD35" s="241">
        <v>0</v>
      </c>
      <c r="AE35" s="241">
        <v>5</v>
      </c>
      <c r="AF35" s="241">
        <v>5</v>
      </c>
      <c r="AG35" s="241">
        <v>5</v>
      </c>
      <c r="AH35" s="241">
        <v>0</v>
      </c>
      <c r="AI35" s="241">
        <v>0</v>
      </c>
      <c r="AJ35" s="338"/>
      <c r="AK35" s="338"/>
      <c r="AL35" s="338"/>
      <c r="AM35" s="338"/>
      <c r="AN35" s="66">
        <v>18</v>
      </c>
      <c r="AO35" s="66">
        <v>43</v>
      </c>
      <c r="AP35" s="104">
        <v>0.270833333333333</v>
      </c>
      <c r="AQ35" s="68">
        <v>0</v>
      </c>
      <c r="AR35" s="235">
        <v>0.36944444444444446</v>
      </c>
      <c r="AS35" s="235">
        <v>0.5468287037037037</v>
      </c>
      <c r="AT35" s="141">
        <v>0.1773843</v>
      </c>
      <c r="AU35" s="153">
        <v>0</v>
      </c>
      <c r="AV35" s="153">
        <v>0</v>
      </c>
      <c r="AW35" s="153">
        <v>0</v>
      </c>
      <c r="AX35" s="142">
        <v>0</v>
      </c>
      <c r="AY35" s="55">
        <v>0</v>
      </c>
      <c r="AZ35" s="79">
        <v>43</v>
      </c>
      <c r="BA35" s="90">
        <v>8</v>
      </c>
      <c r="BB35" s="90">
        <v>3</v>
      </c>
      <c r="BC35" s="90">
        <v>1</v>
      </c>
      <c r="BD35" s="90">
        <v>1</v>
      </c>
      <c r="BE35" s="90">
        <v>7</v>
      </c>
      <c r="BF35" s="47"/>
      <c r="BG35" s="47"/>
      <c r="BH35" s="47"/>
      <c r="BI35" s="47"/>
    </row>
    <row r="36" spans="1:61" s="2" customFormat="1" ht="18" customHeight="1">
      <c r="A36" s="54">
        <v>30</v>
      </c>
      <c r="B36" s="3"/>
      <c r="C36" s="54"/>
      <c r="D36" s="78">
        <f>'ENTRY LIST 3'!E222</f>
        <v>106</v>
      </c>
      <c r="E36" s="78" t="str">
        <f>'ENTRY LIST 3'!F222</f>
        <v>GRYC</v>
      </c>
      <c r="F36" s="78" t="str">
        <f>'ENTRY LIST 3'!G222</f>
        <v>Vaclav</v>
      </c>
      <c r="G36" s="78" t="str">
        <f>'ENTRY LIST 3'!H222</f>
        <v>CZECH</v>
      </c>
      <c r="H36" s="78">
        <f>'ENTRY LIST 3'!I222</f>
        <v>1994</v>
      </c>
      <c r="I36" s="78" t="str">
        <f>'ENTRY LIST 3'!J222</f>
        <v>420-08917</v>
      </c>
      <c r="J36" s="78" t="str">
        <f>'ENTRY LIST 3'!K222</f>
        <v>Monty/20"</v>
      </c>
      <c r="K36" s="241">
        <v>0</v>
      </c>
      <c r="L36" s="241">
        <v>2</v>
      </c>
      <c r="M36" s="241">
        <v>0</v>
      </c>
      <c r="N36" s="241">
        <v>0</v>
      </c>
      <c r="O36" s="241">
        <v>2</v>
      </c>
      <c r="P36" s="241">
        <v>5</v>
      </c>
      <c r="Q36" s="241">
        <v>2</v>
      </c>
      <c r="R36" s="241">
        <v>3</v>
      </c>
      <c r="S36" s="241">
        <v>1</v>
      </c>
      <c r="T36" s="241">
        <v>5</v>
      </c>
      <c r="U36" s="241"/>
      <c r="V36" s="241"/>
      <c r="W36" s="241"/>
      <c r="X36" s="241"/>
      <c r="Y36" s="66">
        <f>SUM(K36:X36)</f>
        <v>20</v>
      </c>
      <c r="Z36" s="241">
        <v>0</v>
      </c>
      <c r="AA36" s="241">
        <v>5</v>
      </c>
      <c r="AB36" s="241">
        <v>5</v>
      </c>
      <c r="AC36" s="241">
        <v>0</v>
      </c>
      <c r="AD36" s="241">
        <v>0</v>
      </c>
      <c r="AE36" s="241">
        <v>5</v>
      </c>
      <c r="AF36" s="241">
        <v>2</v>
      </c>
      <c r="AG36" s="241">
        <v>1</v>
      </c>
      <c r="AH36" s="241">
        <v>0</v>
      </c>
      <c r="AI36" s="241">
        <v>5</v>
      </c>
      <c r="AJ36" s="241"/>
      <c r="AK36" s="241"/>
      <c r="AL36" s="241"/>
      <c r="AM36" s="241"/>
      <c r="AN36" s="66">
        <f>SUM(Z36:AM36)</f>
        <v>23</v>
      </c>
      <c r="AO36" s="66">
        <f>AN36+Y36</f>
        <v>43</v>
      </c>
      <c r="AP36" s="104">
        <v>0.270833333333333</v>
      </c>
      <c r="AQ36" s="68">
        <v>0</v>
      </c>
      <c r="AR36" s="235">
        <v>0.35833333333333334</v>
      </c>
      <c r="AS36" s="235">
        <v>0.5503819444444444</v>
      </c>
      <c r="AT36" s="141">
        <f>ROUND(AS36-AR36-AQ36,7)</f>
        <v>0.1920486</v>
      </c>
      <c r="AU36" s="153">
        <f>IF((AT36-AP36)&lt;0,0,HOUR(AT36-AP36))</f>
        <v>0</v>
      </c>
      <c r="AV36" s="153">
        <f>IF((AT36-AP36)&lt;0,0,MINUTE(AT36-AP36))</f>
        <v>0</v>
      </c>
      <c r="AW36" s="153">
        <f>IF((AT36-AP36)&lt;0,0,SECOND(AT36-AP36))</f>
        <v>0</v>
      </c>
      <c r="AX36" s="142">
        <f>IF((ROUND(AT36-AP36,7))&lt;0,0,IF(AU36&gt;=1,"DQ",IF(AV36&gt;=1,VLOOKUP(AV36,PENALTY!$A$2:$B$60,2),1)))</f>
        <v>0</v>
      </c>
      <c r="AY36" s="55">
        <v>0</v>
      </c>
      <c r="AZ36" s="84">
        <f>AO36+AX36+AY36</f>
        <v>43</v>
      </c>
      <c r="BA36" s="90">
        <f>COUNTIF(K36:X36,"0")+COUNTIF(Z36:AM36,"0")</f>
        <v>7</v>
      </c>
      <c r="BB36" s="90">
        <f>COUNTIF(K36:X36,"1")+COUNTIF(Z36:AM36,"1")</f>
        <v>2</v>
      </c>
      <c r="BC36" s="90">
        <f>COUNTIF(K36:X36,"2")+COUNTIF(Z36:AM36,"2")</f>
        <v>4</v>
      </c>
      <c r="BD36" s="90">
        <f>COUNTIF(K36:X36,"3")+COUNTIF(Z36:AM36,"3")</f>
        <v>1</v>
      </c>
      <c r="BE36" s="90">
        <f>COUNTIF(K36:X36,"5")+COUNTIF(Z36:AM36,"5")</f>
        <v>6</v>
      </c>
      <c r="BF36" s="47"/>
      <c r="BG36" s="47"/>
      <c r="BH36" s="47"/>
      <c r="BI36" s="47"/>
    </row>
    <row r="37" spans="1:61" s="2" customFormat="1" ht="18" customHeight="1">
      <c r="A37" s="54">
        <v>31</v>
      </c>
      <c r="B37" s="3"/>
      <c r="C37" s="54"/>
      <c r="D37" s="78">
        <f>'ENTRY LIST 3'!E232</f>
        <v>116</v>
      </c>
      <c r="E37" s="78" t="str">
        <f>'ENTRY LIST 3'!F232</f>
        <v>SUSPERREGUI UGARTE</v>
      </c>
      <c r="F37" s="78" t="str">
        <f>'ENTRY LIST 3'!G232</f>
        <v>Gorka</v>
      </c>
      <c r="G37" s="78" t="str">
        <f>'ENTRY LIST 3'!H232</f>
        <v>SPAIN</v>
      </c>
      <c r="H37" s="78">
        <f>'ENTRY LIST 3'!I232</f>
        <v>1995</v>
      </c>
      <c r="I37" s="78" t="str">
        <f>'ENTRY LIST 3'!J232</f>
        <v>034-42015</v>
      </c>
      <c r="J37" s="331" t="s">
        <v>1135</v>
      </c>
      <c r="K37" s="241">
        <v>5</v>
      </c>
      <c r="L37" s="241">
        <v>2</v>
      </c>
      <c r="M37" s="241">
        <v>1</v>
      </c>
      <c r="N37" s="241">
        <v>0</v>
      </c>
      <c r="O37" s="241">
        <v>0</v>
      </c>
      <c r="P37" s="241">
        <v>5</v>
      </c>
      <c r="Q37" s="241">
        <v>2</v>
      </c>
      <c r="R37" s="241">
        <v>2</v>
      </c>
      <c r="S37" s="241">
        <v>5</v>
      </c>
      <c r="T37" s="241">
        <v>5</v>
      </c>
      <c r="U37" s="241"/>
      <c r="V37" s="241"/>
      <c r="W37" s="241"/>
      <c r="X37" s="241"/>
      <c r="Y37" s="66">
        <f>SUM(K37:X37)</f>
        <v>27</v>
      </c>
      <c r="Z37" s="241">
        <v>5</v>
      </c>
      <c r="AA37" s="241">
        <v>1</v>
      </c>
      <c r="AB37" s="241">
        <v>0</v>
      </c>
      <c r="AC37" s="241">
        <v>0</v>
      </c>
      <c r="AD37" s="241">
        <v>0</v>
      </c>
      <c r="AE37" s="241">
        <v>5</v>
      </c>
      <c r="AF37" s="241">
        <v>1</v>
      </c>
      <c r="AG37" s="241">
        <v>1</v>
      </c>
      <c r="AH37" s="241">
        <v>0</v>
      </c>
      <c r="AI37" s="241">
        <v>5</v>
      </c>
      <c r="AJ37" s="241"/>
      <c r="AK37" s="241"/>
      <c r="AL37" s="241"/>
      <c r="AM37" s="241"/>
      <c r="AN37" s="66">
        <f>SUM(Z37:AM37)</f>
        <v>18</v>
      </c>
      <c r="AO37" s="66">
        <f>AN37+Y37</f>
        <v>45</v>
      </c>
      <c r="AP37" s="104">
        <v>0.270833333333333</v>
      </c>
      <c r="AQ37" s="68">
        <v>0</v>
      </c>
      <c r="AR37" s="235">
        <v>0.3597222222222222</v>
      </c>
      <c r="AS37" s="235">
        <v>0.5342824074074074</v>
      </c>
      <c r="AT37" s="141">
        <f>ROUND(AS37-AR37-AQ37,7)</f>
        <v>0.1745602</v>
      </c>
      <c r="AU37" s="153">
        <f>IF((AT37-AP37)&lt;0,0,HOUR(AT37-AP37))</f>
        <v>0</v>
      </c>
      <c r="AV37" s="153">
        <f>IF((AT37-AP37)&lt;0,0,MINUTE(AT37-AP37))</f>
        <v>0</v>
      </c>
      <c r="AW37" s="153">
        <f>IF((AT37-AP37)&lt;0,0,SECOND(AT37-AP37))</f>
        <v>0</v>
      </c>
      <c r="AX37" s="142">
        <f>IF((ROUND(AT37-AP37,7))&lt;0,0,IF(AU37&gt;=1,"DQ",IF(AV37&gt;=1,VLOOKUP(AV37,PENALTY!$A$2:$B$60,2),1)))</f>
        <v>0</v>
      </c>
      <c r="AY37" s="55">
        <v>0</v>
      </c>
      <c r="AZ37" s="84">
        <f>AO37+AX37+AY37</f>
        <v>45</v>
      </c>
      <c r="BA37" s="90">
        <f>COUNTIF(K37:X37,"0")+COUNTIF(Z37:AM37,"0")</f>
        <v>6</v>
      </c>
      <c r="BB37" s="90">
        <f>COUNTIF(K37:X37,"1")+COUNTIF(Z37:AM37,"1")</f>
        <v>4</v>
      </c>
      <c r="BC37" s="90">
        <f>COUNTIF(K37:X37,"2")+COUNTIF(Z37:AM37,"2")</f>
        <v>3</v>
      </c>
      <c r="BD37" s="90">
        <f>COUNTIF(K37:X37,"3")+COUNTIF(Z37:AM37,"3")</f>
        <v>0</v>
      </c>
      <c r="BE37" s="90">
        <f>COUNTIF(K37:X37,"5")+COUNTIF(Z37:AM37,"5")</f>
        <v>7</v>
      </c>
      <c r="BF37" s="47"/>
      <c r="BG37" s="47"/>
      <c r="BH37" s="47"/>
      <c r="BI37" s="47"/>
    </row>
    <row r="38" spans="1:61" s="2" customFormat="1" ht="18" customHeight="1">
      <c r="A38" s="54">
        <v>32</v>
      </c>
      <c r="B38" s="3"/>
      <c r="C38" s="54"/>
      <c r="D38" s="78">
        <f>'ENTRY LIST 3'!E221</f>
        <v>105</v>
      </c>
      <c r="E38" s="78" t="str">
        <f>'ENTRY LIST 3'!F221</f>
        <v>ROCA OLIVE</v>
      </c>
      <c r="F38" s="78" t="str">
        <f>'ENTRY LIST 3'!G221</f>
        <v>Oriol</v>
      </c>
      <c r="G38" s="78" t="str">
        <f>'ENTRY LIST 3'!H221</f>
        <v>CATALONIA</v>
      </c>
      <c r="H38" s="78">
        <f>'ENTRY LIST 3'!I221</f>
        <v>1996</v>
      </c>
      <c r="I38" s="78" t="str">
        <f>'ENTRY LIST 3'!J221</f>
        <v>034-08487</v>
      </c>
      <c r="J38" s="331" t="s">
        <v>1135</v>
      </c>
      <c r="K38" s="241">
        <v>1</v>
      </c>
      <c r="L38" s="241">
        <v>3</v>
      </c>
      <c r="M38" s="241">
        <v>0</v>
      </c>
      <c r="N38" s="241">
        <v>0</v>
      </c>
      <c r="O38" s="241">
        <v>0</v>
      </c>
      <c r="P38" s="241">
        <v>5</v>
      </c>
      <c r="Q38" s="241">
        <v>3</v>
      </c>
      <c r="R38" s="241">
        <v>3</v>
      </c>
      <c r="S38" s="241">
        <v>0</v>
      </c>
      <c r="T38" s="241">
        <v>5</v>
      </c>
      <c r="U38" s="241"/>
      <c r="V38" s="241"/>
      <c r="W38" s="241"/>
      <c r="X38" s="241"/>
      <c r="Y38" s="66">
        <f>SUM(K38:X38)</f>
        <v>20</v>
      </c>
      <c r="Z38" s="241">
        <v>0</v>
      </c>
      <c r="AA38" s="241">
        <v>5</v>
      </c>
      <c r="AB38" s="241">
        <v>0</v>
      </c>
      <c r="AC38" s="241">
        <v>1</v>
      </c>
      <c r="AD38" s="241">
        <v>0</v>
      </c>
      <c r="AE38" s="241">
        <v>5</v>
      </c>
      <c r="AF38" s="241">
        <v>5</v>
      </c>
      <c r="AG38" s="241">
        <v>5</v>
      </c>
      <c r="AH38" s="241">
        <v>1</v>
      </c>
      <c r="AI38" s="241">
        <v>5</v>
      </c>
      <c r="AJ38" s="241"/>
      <c r="AK38" s="241"/>
      <c r="AL38" s="241"/>
      <c r="AM38" s="241"/>
      <c r="AN38" s="66">
        <f>SUM(Z38:AM38)</f>
        <v>27</v>
      </c>
      <c r="AO38" s="66">
        <f>AN38+Y38</f>
        <v>47</v>
      </c>
      <c r="AP38" s="104">
        <v>0.270833333333333</v>
      </c>
      <c r="AQ38" s="68">
        <v>0</v>
      </c>
      <c r="AR38" s="235">
        <v>0.3611111111111111</v>
      </c>
      <c r="AS38" s="235">
        <v>0.5411458333333333</v>
      </c>
      <c r="AT38" s="141">
        <f>ROUND(AS38-AR38-AQ38,7)</f>
        <v>0.1800347</v>
      </c>
      <c r="AU38" s="153">
        <f>IF((AT38-AP38)&lt;0,0,HOUR(AT38-AP38))</f>
        <v>0</v>
      </c>
      <c r="AV38" s="153">
        <f>IF((AT38-AP38)&lt;0,0,MINUTE(AT38-AP38))</f>
        <v>0</v>
      </c>
      <c r="AW38" s="153">
        <f>IF((AT38-AP38)&lt;0,0,SECOND(AT38-AP38))</f>
        <v>0</v>
      </c>
      <c r="AX38" s="142">
        <f>IF((ROUND(AT38-AP38,7))&lt;0,0,IF(AU38&gt;=1,"DQ",IF(AV38&gt;=1,VLOOKUP(AV38,PENALTY!$A$2:$B$60,2),1)))</f>
        <v>0</v>
      </c>
      <c r="AY38" s="55">
        <v>0</v>
      </c>
      <c r="AZ38" s="84">
        <f>AO38+AX38+AY38</f>
        <v>47</v>
      </c>
      <c r="BA38" s="90">
        <f>COUNTIF(K38:X38,"0")+COUNTIF(Z38:AM38,"0")</f>
        <v>7</v>
      </c>
      <c r="BB38" s="90">
        <f>COUNTIF(K38:X38,"1")+COUNTIF(Z38:AM38,"1")</f>
        <v>3</v>
      </c>
      <c r="BC38" s="90">
        <f>COUNTIF(K38:X38,"2")+COUNTIF(Z38:AM38,"2")</f>
        <v>0</v>
      </c>
      <c r="BD38" s="90">
        <f>COUNTIF(K38:X38,"3")+COUNTIF(Z38:AM38,"3")</f>
        <v>3</v>
      </c>
      <c r="BE38" s="90">
        <f>COUNTIF(K38:X38,"5")+COUNTIF(Z38:AM38,"5")</f>
        <v>7</v>
      </c>
      <c r="BF38" s="47"/>
      <c r="BG38" s="47"/>
      <c r="BH38" s="47"/>
      <c r="BI38" s="47"/>
    </row>
    <row r="39" spans="1:61" s="2" customFormat="1" ht="18" customHeight="1">
      <c r="A39" s="54">
        <v>33</v>
      </c>
      <c r="B39" s="3"/>
      <c r="C39" s="54"/>
      <c r="D39" s="78">
        <v>66</v>
      </c>
      <c r="E39" s="78" t="s">
        <v>385</v>
      </c>
      <c r="F39" s="78" t="s">
        <v>332</v>
      </c>
      <c r="G39" s="78" t="s">
        <v>368</v>
      </c>
      <c r="H39" s="78">
        <v>1993</v>
      </c>
      <c r="I39" s="78" t="s">
        <v>386</v>
      </c>
      <c r="J39" s="78" t="s">
        <v>1135</v>
      </c>
      <c r="K39" s="241">
        <v>3</v>
      </c>
      <c r="L39" s="241">
        <v>3</v>
      </c>
      <c r="M39" s="241">
        <v>0</v>
      </c>
      <c r="N39" s="241">
        <v>5</v>
      </c>
      <c r="O39" s="241">
        <v>0</v>
      </c>
      <c r="P39" s="241">
        <v>5</v>
      </c>
      <c r="Q39" s="241">
        <v>5</v>
      </c>
      <c r="R39" s="241">
        <v>3</v>
      </c>
      <c r="S39" s="241">
        <v>0</v>
      </c>
      <c r="T39" s="241">
        <v>5</v>
      </c>
      <c r="U39" s="338"/>
      <c r="V39" s="338"/>
      <c r="W39" s="338"/>
      <c r="X39" s="338"/>
      <c r="Y39" s="66">
        <v>29</v>
      </c>
      <c r="Z39" s="241">
        <v>1</v>
      </c>
      <c r="AA39" s="241">
        <v>2</v>
      </c>
      <c r="AB39" s="241">
        <v>0</v>
      </c>
      <c r="AC39" s="241">
        <v>0</v>
      </c>
      <c r="AD39" s="241">
        <v>0</v>
      </c>
      <c r="AE39" s="241">
        <v>5</v>
      </c>
      <c r="AF39" s="241">
        <v>2</v>
      </c>
      <c r="AG39" s="241">
        <v>3</v>
      </c>
      <c r="AH39" s="241">
        <v>0</v>
      </c>
      <c r="AI39" s="241">
        <v>5</v>
      </c>
      <c r="AJ39" s="338"/>
      <c r="AK39" s="338"/>
      <c r="AL39" s="338"/>
      <c r="AM39" s="338"/>
      <c r="AN39" s="66">
        <v>18</v>
      </c>
      <c r="AO39" s="66">
        <v>47</v>
      </c>
      <c r="AP39" s="104">
        <v>0.270833333333333</v>
      </c>
      <c r="AQ39" s="68">
        <v>0</v>
      </c>
      <c r="AR39" s="235">
        <v>0.37777777777777777</v>
      </c>
      <c r="AS39" s="235">
        <v>0.594849537037037</v>
      </c>
      <c r="AT39" s="141">
        <v>0.2170718</v>
      </c>
      <c r="AU39" s="153">
        <v>0</v>
      </c>
      <c r="AV39" s="153">
        <v>0</v>
      </c>
      <c r="AW39" s="153">
        <v>0</v>
      </c>
      <c r="AX39" s="142">
        <v>0</v>
      </c>
      <c r="AY39" s="55">
        <v>0</v>
      </c>
      <c r="AZ39" s="79">
        <v>47</v>
      </c>
      <c r="BA39" s="90">
        <v>7</v>
      </c>
      <c r="BB39" s="90">
        <v>1</v>
      </c>
      <c r="BC39" s="90">
        <v>2</v>
      </c>
      <c r="BD39" s="90">
        <v>4</v>
      </c>
      <c r="BE39" s="90">
        <v>6</v>
      </c>
      <c r="BF39" s="47"/>
      <c r="BG39" s="47"/>
      <c r="BH39" s="47"/>
      <c r="BI39" s="47"/>
    </row>
    <row r="40" spans="1:61" s="2" customFormat="1" ht="18" customHeight="1">
      <c r="A40" s="54">
        <v>34</v>
      </c>
      <c r="B40" s="3"/>
      <c r="C40" s="54"/>
      <c r="D40" s="78">
        <v>69</v>
      </c>
      <c r="E40" s="78" t="s">
        <v>596</v>
      </c>
      <c r="F40" s="78" t="s">
        <v>597</v>
      </c>
      <c r="G40" s="78" t="s">
        <v>368</v>
      </c>
      <c r="H40" s="78">
        <v>1990</v>
      </c>
      <c r="I40" s="78" t="s">
        <v>598</v>
      </c>
      <c r="J40" s="78" t="s">
        <v>293</v>
      </c>
      <c r="K40" s="241">
        <v>3</v>
      </c>
      <c r="L40" s="241">
        <v>2</v>
      </c>
      <c r="M40" s="241">
        <v>0</v>
      </c>
      <c r="N40" s="241">
        <v>1</v>
      </c>
      <c r="O40" s="241">
        <v>0</v>
      </c>
      <c r="P40" s="241">
        <v>5</v>
      </c>
      <c r="Q40" s="241">
        <v>2</v>
      </c>
      <c r="R40" s="241">
        <v>2</v>
      </c>
      <c r="S40" s="241">
        <v>0</v>
      </c>
      <c r="T40" s="241">
        <v>5</v>
      </c>
      <c r="U40" s="338"/>
      <c r="V40" s="338"/>
      <c r="W40" s="338"/>
      <c r="X40" s="338"/>
      <c r="Y40" s="66">
        <v>20</v>
      </c>
      <c r="Z40" s="241">
        <v>0</v>
      </c>
      <c r="AA40" s="241">
        <v>1</v>
      </c>
      <c r="AB40" s="241">
        <v>5</v>
      </c>
      <c r="AC40" s="241">
        <v>1</v>
      </c>
      <c r="AD40" s="241">
        <v>0</v>
      </c>
      <c r="AE40" s="241">
        <v>5</v>
      </c>
      <c r="AF40" s="241">
        <v>5</v>
      </c>
      <c r="AG40" s="241">
        <v>5</v>
      </c>
      <c r="AH40" s="241">
        <v>0</v>
      </c>
      <c r="AI40" s="241">
        <v>5</v>
      </c>
      <c r="AJ40" s="338"/>
      <c r="AK40" s="338"/>
      <c r="AL40" s="338"/>
      <c r="AM40" s="338"/>
      <c r="AN40" s="66">
        <v>27</v>
      </c>
      <c r="AO40" s="66">
        <v>47</v>
      </c>
      <c r="AP40" s="104">
        <v>0.270833333333333</v>
      </c>
      <c r="AQ40" s="68">
        <v>0</v>
      </c>
      <c r="AR40" s="235">
        <v>0.37083333333333335</v>
      </c>
      <c r="AS40" s="235">
        <v>0.5602662037037037</v>
      </c>
      <c r="AT40" s="141">
        <v>0.1894329</v>
      </c>
      <c r="AU40" s="153">
        <v>0</v>
      </c>
      <c r="AV40" s="153">
        <v>0</v>
      </c>
      <c r="AW40" s="153">
        <v>0</v>
      </c>
      <c r="AX40" s="142">
        <v>0</v>
      </c>
      <c r="AY40" s="55">
        <v>0</v>
      </c>
      <c r="AZ40" s="79">
        <v>47</v>
      </c>
      <c r="BA40" s="90">
        <v>6</v>
      </c>
      <c r="BB40" s="90">
        <v>3</v>
      </c>
      <c r="BC40" s="90">
        <v>3</v>
      </c>
      <c r="BD40" s="90">
        <v>1</v>
      </c>
      <c r="BE40" s="90">
        <v>7</v>
      </c>
      <c r="BF40" s="47"/>
      <c r="BG40" s="47"/>
      <c r="BH40" s="47"/>
      <c r="BI40" s="47"/>
    </row>
    <row r="41" spans="1:61" s="2" customFormat="1" ht="18" customHeight="1">
      <c r="A41" s="54">
        <v>35</v>
      </c>
      <c r="B41" s="3"/>
      <c r="C41" s="54"/>
      <c r="D41" s="78">
        <v>59</v>
      </c>
      <c r="E41" s="78" t="s">
        <v>1150</v>
      </c>
      <c r="F41" s="78" t="s">
        <v>1151</v>
      </c>
      <c r="G41" s="78" t="s">
        <v>277</v>
      </c>
      <c r="H41" s="78">
        <v>1981</v>
      </c>
      <c r="I41" s="78" t="s">
        <v>543</v>
      </c>
      <c r="J41" s="78" t="s">
        <v>1135</v>
      </c>
      <c r="K41" s="241">
        <v>5</v>
      </c>
      <c r="L41" s="241">
        <v>3</v>
      </c>
      <c r="M41" s="241">
        <v>1</v>
      </c>
      <c r="N41" s="241">
        <v>0</v>
      </c>
      <c r="O41" s="241">
        <v>1</v>
      </c>
      <c r="P41" s="241">
        <v>5</v>
      </c>
      <c r="Q41" s="241">
        <v>5</v>
      </c>
      <c r="R41" s="241">
        <v>5</v>
      </c>
      <c r="S41" s="241">
        <v>0</v>
      </c>
      <c r="T41" s="241">
        <v>5</v>
      </c>
      <c r="U41" s="338"/>
      <c r="V41" s="338"/>
      <c r="W41" s="338"/>
      <c r="X41" s="338"/>
      <c r="Y41" s="66">
        <v>30</v>
      </c>
      <c r="Z41" s="241">
        <v>1</v>
      </c>
      <c r="AA41" s="241">
        <v>5</v>
      </c>
      <c r="AB41" s="241">
        <v>1</v>
      </c>
      <c r="AC41" s="241">
        <v>0</v>
      </c>
      <c r="AD41" s="241">
        <v>1</v>
      </c>
      <c r="AE41" s="241">
        <v>5</v>
      </c>
      <c r="AF41" s="241">
        <v>2</v>
      </c>
      <c r="AG41" s="241">
        <v>5</v>
      </c>
      <c r="AH41" s="241">
        <v>0</v>
      </c>
      <c r="AI41" s="241">
        <v>0</v>
      </c>
      <c r="AJ41" s="338"/>
      <c r="AK41" s="338"/>
      <c r="AL41" s="338"/>
      <c r="AM41" s="338"/>
      <c r="AN41" s="66">
        <v>20</v>
      </c>
      <c r="AO41" s="66">
        <v>50</v>
      </c>
      <c r="AP41" s="104">
        <v>0.270833333333333</v>
      </c>
      <c r="AQ41" s="68">
        <v>0</v>
      </c>
      <c r="AR41" s="235">
        <v>0.3736111111111111</v>
      </c>
      <c r="AS41" s="235">
        <v>0.5768981481481482</v>
      </c>
      <c r="AT41" s="141">
        <v>0.203287</v>
      </c>
      <c r="AU41" s="153">
        <v>0</v>
      </c>
      <c r="AV41" s="153">
        <v>0</v>
      </c>
      <c r="AW41" s="153">
        <v>0</v>
      </c>
      <c r="AX41" s="142">
        <v>0</v>
      </c>
      <c r="AY41" s="55">
        <v>0</v>
      </c>
      <c r="AZ41" s="79">
        <v>50</v>
      </c>
      <c r="BA41" s="90">
        <v>5</v>
      </c>
      <c r="BB41" s="90">
        <v>5</v>
      </c>
      <c r="BC41" s="90">
        <v>1</v>
      </c>
      <c r="BD41" s="90">
        <v>1</v>
      </c>
      <c r="BE41" s="90">
        <v>8</v>
      </c>
      <c r="BF41" s="47"/>
      <c r="BG41" s="47"/>
      <c r="BH41" s="47"/>
      <c r="BI41" s="47"/>
    </row>
    <row r="42" spans="1:61" s="2" customFormat="1" ht="18" customHeight="1">
      <c r="A42" s="54">
        <v>36</v>
      </c>
      <c r="B42" s="3"/>
      <c r="C42" s="54"/>
      <c r="D42" s="78">
        <v>83</v>
      </c>
      <c r="E42" s="78" t="s">
        <v>465</v>
      </c>
      <c r="F42" s="78" t="s">
        <v>1152</v>
      </c>
      <c r="G42" s="78" t="s">
        <v>462</v>
      </c>
      <c r="H42" s="78">
        <v>1982</v>
      </c>
      <c r="I42" s="78" t="s">
        <v>466</v>
      </c>
      <c r="J42" s="78" t="s">
        <v>1135</v>
      </c>
      <c r="K42" s="241">
        <v>0</v>
      </c>
      <c r="L42" s="241">
        <v>5</v>
      </c>
      <c r="M42" s="241">
        <v>0</v>
      </c>
      <c r="N42" s="241">
        <v>5</v>
      </c>
      <c r="O42" s="241">
        <v>1</v>
      </c>
      <c r="P42" s="241">
        <v>5</v>
      </c>
      <c r="Q42" s="241">
        <v>1</v>
      </c>
      <c r="R42" s="241">
        <v>5</v>
      </c>
      <c r="S42" s="241">
        <v>5</v>
      </c>
      <c r="T42" s="241">
        <v>5</v>
      </c>
      <c r="U42" s="338"/>
      <c r="V42" s="338"/>
      <c r="W42" s="338"/>
      <c r="X42" s="338"/>
      <c r="Y42" s="66">
        <v>32</v>
      </c>
      <c r="Z42" s="241">
        <v>1</v>
      </c>
      <c r="AA42" s="241">
        <v>5</v>
      </c>
      <c r="AB42" s="241">
        <v>0</v>
      </c>
      <c r="AC42" s="241">
        <v>1</v>
      </c>
      <c r="AD42" s="241">
        <v>0</v>
      </c>
      <c r="AE42" s="241">
        <v>5</v>
      </c>
      <c r="AF42" s="241">
        <v>1</v>
      </c>
      <c r="AG42" s="241">
        <v>2</v>
      </c>
      <c r="AH42" s="241">
        <v>1</v>
      </c>
      <c r="AI42" s="241">
        <v>5</v>
      </c>
      <c r="AJ42" s="338"/>
      <c r="AK42" s="338"/>
      <c r="AL42" s="338"/>
      <c r="AM42" s="338"/>
      <c r="AN42" s="66">
        <v>21</v>
      </c>
      <c r="AO42" s="66">
        <v>53</v>
      </c>
      <c r="AP42" s="104">
        <v>0.270833333333333</v>
      </c>
      <c r="AQ42" s="68">
        <v>0</v>
      </c>
      <c r="AR42" s="235">
        <v>0.3763888888888889</v>
      </c>
      <c r="AS42" s="235">
        <v>0.5735185185185185</v>
      </c>
      <c r="AT42" s="141">
        <v>0.1971296</v>
      </c>
      <c r="AU42" s="153">
        <v>0</v>
      </c>
      <c r="AV42" s="153">
        <v>0</v>
      </c>
      <c r="AW42" s="153">
        <v>0</v>
      </c>
      <c r="AX42" s="142">
        <v>0</v>
      </c>
      <c r="AY42" s="55">
        <v>0</v>
      </c>
      <c r="AZ42" s="79">
        <v>53</v>
      </c>
      <c r="BA42" s="90">
        <v>4</v>
      </c>
      <c r="BB42" s="90">
        <v>6</v>
      </c>
      <c r="BC42" s="90">
        <v>1</v>
      </c>
      <c r="BD42" s="90">
        <v>0</v>
      </c>
      <c r="BE42" s="90">
        <v>9</v>
      </c>
      <c r="BF42" s="47"/>
      <c r="BG42" s="47"/>
      <c r="BH42" s="47"/>
      <c r="BI42" s="47"/>
    </row>
    <row r="43" spans="1:61" s="2" customFormat="1" ht="18" customHeight="1">
      <c r="A43" s="54">
        <v>37</v>
      </c>
      <c r="B43" s="3"/>
      <c r="C43" s="54"/>
      <c r="D43" s="78">
        <v>60</v>
      </c>
      <c r="E43" s="78" t="s">
        <v>436</v>
      </c>
      <c r="F43" s="78" t="s">
        <v>1153</v>
      </c>
      <c r="G43" s="78" t="s">
        <v>277</v>
      </c>
      <c r="H43" s="78">
        <v>1976</v>
      </c>
      <c r="I43" s="78" t="s">
        <v>416</v>
      </c>
      <c r="J43" s="78" t="s">
        <v>293</v>
      </c>
      <c r="K43" s="241">
        <v>1</v>
      </c>
      <c r="L43" s="241">
        <v>2</v>
      </c>
      <c r="M43" s="241">
        <v>0</v>
      </c>
      <c r="N43" s="241">
        <v>5</v>
      </c>
      <c r="O43" s="241">
        <v>5</v>
      </c>
      <c r="P43" s="241">
        <v>5</v>
      </c>
      <c r="Q43" s="241">
        <v>5</v>
      </c>
      <c r="R43" s="241">
        <v>3</v>
      </c>
      <c r="S43" s="241">
        <v>5</v>
      </c>
      <c r="T43" s="241">
        <v>5</v>
      </c>
      <c r="U43" s="338"/>
      <c r="V43" s="338"/>
      <c r="W43" s="338"/>
      <c r="X43" s="338"/>
      <c r="Y43" s="66">
        <v>36</v>
      </c>
      <c r="Z43" s="241">
        <v>0</v>
      </c>
      <c r="AA43" s="241">
        <v>1</v>
      </c>
      <c r="AB43" s="241">
        <v>1</v>
      </c>
      <c r="AC43" s="241">
        <v>3</v>
      </c>
      <c r="AD43" s="241">
        <v>0</v>
      </c>
      <c r="AE43" s="241">
        <v>5</v>
      </c>
      <c r="AF43" s="241">
        <v>2</v>
      </c>
      <c r="AG43" s="241">
        <v>2</v>
      </c>
      <c r="AH43" s="241">
        <v>1</v>
      </c>
      <c r="AI43" s="241">
        <v>5</v>
      </c>
      <c r="AJ43" s="338"/>
      <c r="AK43" s="338"/>
      <c r="AL43" s="338"/>
      <c r="AM43" s="338"/>
      <c r="AN43" s="66">
        <v>20</v>
      </c>
      <c r="AO43" s="66">
        <v>56</v>
      </c>
      <c r="AP43" s="104">
        <v>0.270833333333333</v>
      </c>
      <c r="AQ43" s="68">
        <v>0</v>
      </c>
      <c r="AR43" s="235">
        <v>0.37916666666666665</v>
      </c>
      <c r="AS43" s="235">
        <v>0.5998032407407408</v>
      </c>
      <c r="AT43" s="141">
        <v>0.2206366</v>
      </c>
      <c r="AU43" s="153">
        <v>0</v>
      </c>
      <c r="AV43" s="153">
        <v>0</v>
      </c>
      <c r="AW43" s="153">
        <v>0</v>
      </c>
      <c r="AX43" s="142">
        <v>0</v>
      </c>
      <c r="AY43" s="55">
        <v>0</v>
      </c>
      <c r="AZ43" s="79">
        <v>56</v>
      </c>
      <c r="BA43" s="90">
        <v>3</v>
      </c>
      <c r="BB43" s="90">
        <v>4</v>
      </c>
      <c r="BC43" s="90">
        <v>3</v>
      </c>
      <c r="BD43" s="90">
        <v>2</v>
      </c>
      <c r="BE43" s="90">
        <v>8</v>
      </c>
      <c r="BF43" s="47"/>
      <c r="BG43" s="47"/>
      <c r="BH43" s="47"/>
      <c r="BI43" s="47"/>
    </row>
    <row r="44" spans="1:61" s="2" customFormat="1" ht="18" customHeight="1">
      <c r="A44" s="54">
        <v>38</v>
      </c>
      <c r="B44" s="3"/>
      <c r="C44" s="54"/>
      <c r="D44" s="78">
        <f>'ENTRY LIST 3'!E224</f>
        <v>108</v>
      </c>
      <c r="E44" s="78" t="str">
        <f>'ENTRY LIST 3'!F224</f>
        <v>KRIZ</v>
      </c>
      <c r="F44" s="78" t="str">
        <f>'ENTRY LIST 3'!G224</f>
        <v>Tadeas</v>
      </c>
      <c r="G44" s="78" t="str">
        <f>'ENTRY LIST 3'!H224</f>
        <v>CZECH</v>
      </c>
      <c r="H44" s="78">
        <f>'ENTRY LIST 3'!I224</f>
        <v>1995</v>
      </c>
      <c r="I44" s="78" t="str">
        <f>'ENTRY LIST 3'!J224</f>
        <v>420-08949</v>
      </c>
      <c r="J44" s="331" t="s">
        <v>1135</v>
      </c>
      <c r="K44" s="241">
        <v>1</v>
      </c>
      <c r="L44" s="241">
        <v>5</v>
      </c>
      <c r="M44" s="241">
        <v>0</v>
      </c>
      <c r="N44" s="241">
        <v>1</v>
      </c>
      <c r="O44" s="241">
        <v>5</v>
      </c>
      <c r="P44" s="241">
        <v>5</v>
      </c>
      <c r="Q44" s="241">
        <v>3</v>
      </c>
      <c r="R44" s="241">
        <v>5</v>
      </c>
      <c r="S44" s="241">
        <v>0</v>
      </c>
      <c r="T44" s="241">
        <v>5</v>
      </c>
      <c r="U44" s="241"/>
      <c r="V44" s="241"/>
      <c r="W44" s="241"/>
      <c r="X44" s="241"/>
      <c r="Y44" s="66">
        <f>SUM(K44:X44)</f>
        <v>30</v>
      </c>
      <c r="Z44" s="241">
        <v>3</v>
      </c>
      <c r="AA44" s="241">
        <v>2</v>
      </c>
      <c r="AB44" s="241">
        <v>0</v>
      </c>
      <c r="AC44" s="241">
        <v>5</v>
      </c>
      <c r="AD44" s="241">
        <v>1</v>
      </c>
      <c r="AE44" s="241">
        <v>5</v>
      </c>
      <c r="AF44" s="241">
        <v>2</v>
      </c>
      <c r="AG44" s="241">
        <v>3</v>
      </c>
      <c r="AH44" s="241">
        <v>1</v>
      </c>
      <c r="AI44" s="241">
        <v>5</v>
      </c>
      <c r="AJ44" s="241"/>
      <c r="AK44" s="241"/>
      <c r="AL44" s="241"/>
      <c r="AM44" s="241"/>
      <c r="AN44" s="66">
        <f>SUM(Z44:AM44)</f>
        <v>27</v>
      </c>
      <c r="AO44" s="66">
        <f>AN44+Y44</f>
        <v>57</v>
      </c>
      <c r="AP44" s="104">
        <v>0.270833333333333</v>
      </c>
      <c r="AQ44" s="68">
        <v>0</v>
      </c>
      <c r="AR44" s="235">
        <v>0.35694444444444445</v>
      </c>
      <c r="AS44" s="235">
        <v>0.5292708333333334</v>
      </c>
      <c r="AT44" s="141">
        <f>ROUND(AS44-AR44-AQ44,7)</f>
        <v>0.1723264</v>
      </c>
      <c r="AU44" s="153">
        <f>IF((AT44-AP44)&lt;0,0,HOUR(AT44-AP44))</f>
        <v>0</v>
      </c>
      <c r="AV44" s="153">
        <f>IF((AT44-AP44)&lt;0,0,MINUTE(AT44-AP44))</f>
        <v>0</v>
      </c>
      <c r="AW44" s="153">
        <f>IF((AT44-AP44)&lt;0,0,SECOND(AT44-AP44))</f>
        <v>0</v>
      </c>
      <c r="AX44" s="142">
        <f>IF((ROUND(AT44-AP44,7))&lt;0,0,IF(AU44&gt;=1,"DQ",IF(AV44&gt;=1,VLOOKUP(AV44,PENALTY!$A$2:$B$60,2),1)))</f>
        <v>0</v>
      </c>
      <c r="AY44" s="55">
        <v>0</v>
      </c>
      <c r="AZ44" s="84">
        <f>AO44+AX44+AY44</f>
        <v>57</v>
      </c>
      <c r="BA44" s="90">
        <f>COUNTIF(K44:X44,"0")+COUNTIF(Z44:AM44,"0")</f>
        <v>3</v>
      </c>
      <c r="BB44" s="90">
        <f>COUNTIF(K44:X44,"1")+COUNTIF(Z44:AM44,"1")</f>
        <v>4</v>
      </c>
      <c r="BC44" s="90">
        <f>COUNTIF(K44:X44,"2")+COUNTIF(Z44:AM44,"2")</f>
        <v>2</v>
      </c>
      <c r="BD44" s="90">
        <f>COUNTIF(K44:X44,"3")+COUNTIF(Z44:AM44,"3")</f>
        <v>3</v>
      </c>
      <c r="BE44" s="90">
        <f>COUNTIF(K44:X44,"5")+COUNTIF(Z44:AM44,"5")</f>
        <v>8</v>
      </c>
      <c r="BF44" s="47"/>
      <c r="BG44" s="47"/>
      <c r="BH44" s="47"/>
      <c r="BI44" s="47"/>
    </row>
    <row r="45" spans="1:61" s="2" customFormat="1" ht="18" customHeight="1">
      <c r="A45" s="54">
        <v>39</v>
      </c>
      <c r="B45" s="3"/>
      <c r="C45" s="54"/>
      <c r="D45" s="78">
        <f>'ENTRY LIST 3'!E218</f>
        <v>102</v>
      </c>
      <c r="E45" s="78" t="str">
        <f>'ENTRY LIST 3'!F218</f>
        <v>VIÑAS TAPIA</v>
      </c>
      <c r="F45" s="78" t="str">
        <f>'ENTRY LIST 3'!G218</f>
        <v>MARC</v>
      </c>
      <c r="G45" s="78" t="str">
        <f>'ENTRY LIST 3'!H218</f>
        <v>CATALONIA</v>
      </c>
      <c r="H45" s="78">
        <f>'ENTRY LIST 3'!I218</f>
        <v>1995</v>
      </c>
      <c r="I45" s="78" t="str">
        <f>'ENTRY LIST 3'!J218</f>
        <v>034-08404</v>
      </c>
      <c r="J45" s="331" t="s">
        <v>1135</v>
      </c>
      <c r="K45" s="241">
        <v>1</v>
      </c>
      <c r="L45" s="241">
        <v>2</v>
      </c>
      <c r="M45" s="241">
        <v>0</v>
      </c>
      <c r="N45" s="241">
        <v>1</v>
      </c>
      <c r="O45" s="241">
        <v>0</v>
      </c>
      <c r="P45" s="241">
        <v>5</v>
      </c>
      <c r="Q45" s="241">
        <v>5</v>
      </c>
      <c r="R45" s="241">
        <v>5</v>
      </c>
      <c r="S45" s="241">
        <v>1</v>
      </c>
      <c r="T45" s="241">
        <v>5</v>
      </c>
      <c r="U45" s="241"/>
      <c r="V45" s="241"/>
      <c r="W45" s="241"/>
      <c r="X45" s="241"/>
      <c r="Y45" s="66">
        <f>SUM(K45:X45)</f>
        <v>25</v>
      </c>
      <c r="Z45" s="241">
        <v>1</v>
      </c>
      <c r="AA45" s="241">
        <v>3</v>
      </c>
      <c r="AB45" s="241">
        <v>5</v>
      </c>
      <c r="AC45" s="241">
        <v>5</v>
      </c>
      <c r="AD45" s="241">
        <v>5</v>
      </c>
      <c r="AE45" s="241">
        <v>5</v>
      </c>
      <c r="AF45" s="241">
        <v>5</v>
      </c>
      <c r="AG45" s="241">
        <v>3</v>
      </c>
      <c r="AH45" s="241">
        <v>0</v>
      </c>
      <c r="AI45" s="241">
        <v>5</v>
      </c>
      <c r="AJ45" s="241"/>
      <c r="AK45" s="241"/>
      <c r="AL45" s="241"/>
      <c r="AM45" s="241"/>
      <c r="AN45" s="66">
        <f>SUM(Z45:AM45)</f>
        <v>37</v>
      </c>
      <c r="AO45" s="66">
        <f>AN45+Y45</f>
        <v>62</v>
      </c>
      <c r="AP45" s="104">
        <v>0.270833333333333</v>
      </c>
      <c r="AQ45" s="68">
        <v>0</v>
      </c>
      <c r="AR45" s="235">
        <v>0.3541666666666667</v>
      </c>
      <c r="AS45" s="235">
        <v>0.5515162037037037</v>
      </c>
      <c r="AT45" s="141">
        <f>ROUND(AS45-AR45-AQ45,7)</f>
        <v>0.1973495</v>
      </c>
      <c r="AU45" s="153">
        <f>IF((AT45-AP45)&lt;0,0,HOUR(AT45-AP45))</f>
        <v>0</v>
      </c>
      <c r="AV45" s="153">
        <f>IF((AT45-AP45)&lt;0,0,MINUTE(AT45-AP45))</f>
        <v>0</v>
      </c>
      <c r="AW45" s="153">
        <f>IF((AT45-AP45)&lt;0,0,SECOND(AT45-AP45))</f>
        <v>0</v>
      </c>
      <c r="AX45" s="142">
        <f>IF((ROUND(AT45-AP45,7))&lt;0,0,IF(AU45&gt;=1,"DQ",IF(AV45&gt;=1,VLOOKUP(AV45,PENALTY!$A$2:$B$60,2),1)))</f>
        <v>0</v>
      </c>
      <c r="AY45" s="55">
        <v>0</v>
      </c>
      <c r="AZ45" s="84">
        <f>AO45+AX45+AY45</f>
        <v>62</v>
      </c>
      <c r="BA45" s="90">
        <f>COUNTIF(K45:X45,"0")+COUNTIF(Z45:AM45,"0")</f>
        <v>3</v>
      </c>
      <c r="BB45" s="90">
        <f>COUNTIF(K45:X45,"1")+COUNTIF(Z45:AM45,"1")</f>
        <v>4</v>
      </c>
      <c r="BC45" s="90">
        <f>COUNTIF(K45:X45,"2")+COUNTIF(Z45:AM45,"2")</f>
        <v>1</v>
      </c>
      <c r="BD45" s="90">
        <f>COUNTIF(K45:X45,"3")+COUNTIF(Z45:AM45,"3")</f>
        <v>2</v>
      </c>
      <c r="BE45" s="90">
        <f>COUNTIF(K45:X45,"5")+COUNTIF(Z45:AM45,"5")</f>
        <v>10</v>
      </c>
      <c r="BF45" s="47"/>
      <c r="BG45" s="47"/>
      <c r="BH45" s="47"/>
      <c r="BI45" s="47"/>
    </row>
    <row r="46" spans="1:61" s="2" customFormat="1" ht="18" customHeight="1">
      <c r="A46" s="54">
        <v>40</v>
      </c>
      <c r="B46" s="3"/>
      <c r="C46" s="54"/>
      <c r="D46" s="78">
        <v>58</v>
      </c>
      <c r="E46" s="78" t="s">
        <v>435</v>
      </c>
      <c r="F46" s="78" t="s">
        <v>1154</v>
      </c>
      <c r="G46" s="78" t="s">
        <v>277</v>
      </c>
      <c r="H46" s="78">
        <v>1986</v>
      </c>
      <c r="I46" s="78" t="s">
        <v>417</v>
      </c>
      <c r="J46" s="78" t="s">
        <v>293</v>
      </c>
      <c r="K46" s="241">
        <v>3</v>
      </c>
      <c r="L46" s="241">
        <v>3</v>
      </c>
      <c r="M46" s="241">
        <v>3</v>
      </c>
      <c r="N46" s="241">
        <v>1</v>
      </c>
      <c r="O46" s="241">
        <v>0</v>
      </c>
      <c r="P46" s="241">
        <v>5</v>
      </c>
      <c r="Q46" s="241">
        <v>5</v>
      </c>
      <c r="R46" s="241">
        <v>5</v>
      </c>
      <c r="S46" s="241">
        <v>5</v>
      </c>
      <c r="T46" s="241">
        <v>5</v>
      </c>
      <c r="U46" s="338"/>
      <c r="V46" s="338"/>
      <c r="W46" s="338"/>
      <c r="X46" s="338"/>
      <c r="Y46" s="66">
        <v>35</v>
      </c>
      <c r="Z46" s="241">
        <v>3</v>
      </c>
      <c r="AA46" s="241">
        <v>2</v>
      </c>
      <c r="AB46" s="241">
        <v>1</v>
      </c>
      <c r="AC46" s="241">
        <v>5</v>
      </c>
      <c r="AD46" s="241">
        <v>0</v>
      </c>
      <c r="AE46" s="241">
        <v>5</v>
      </c>
      <c r="AF46" s="241">
        <v>2</v>
      </c>
      <c r="AG46" s="241">
        <v>5</v>
      </c>
      <c r="AH46" s="241">
        <v>0</v>
      </c>
      <c r="AI46" s="241">
        <v>5</v>
      </c>
      <c r="AJ46" s="338"/>
      <c r="AK46" s="338"/>
      <c r="AL46" s="338"/>
      <c r="AM46" s="338"/>
      <c r="AN46" s="66">
        <v>28</v>
      </c>
      <c r="AO46" s="66">
        <v>63</v>
      </c>
      <c r="AP46" s="104">
        <v>0.270833333333333</v>
      </c>
      <c r="AQ46" s="68">
        <v>0</v>
      </c>
      <c r="AR46" s="235">
        <v>0.38055555555555554</v>
      </c>
      <c r="AS46" s="235">
        <v>0.5790740740740741</v>
      </c>
      <c r="AT46" s="141">
        <v>0.1985185</v>
      </c>
      <c r="AU46" s="153">
        <v>0</v>
      </c>
      <c r="AV46" s="153">
        <v>0</v>
      </c>
      <c r="AW46" s="153">
        <v>0</v>
      </c>
      <c r="AX46" s="142">
        <v>0</v>
      </c>
      <c r="AY46" s="55">
        <v>0</v>
      </c>
      <c r="AZ46" s="79">
        <v>63</v>
      </c>
      <c r="BA46" s="90">
        <v>3</v>
      </c>
      <c r="BB46" s="90">
        <v>2</v>
      </c>
      <c r="BC46" s="90">
        <v>2</v>
      </c>
      <c r="BD46" s="90">
        <v>4</v>
      </c>
      <c r="BE46" s="90">
        <v>9</v>
      </c>
      <c r="BF46" s="47"/>
      <c r="BG46" s="47"/>
      <c r="BH46" s="47"/>
      <c r="BI46" s="47"/>
    </row>
    <row r="47" spans="1:61" s="2" customFormat="1" ht="18" customHeight="1">
      <c r="A47" s="54">
        <v>41</v>
      </c>
      <c r="B47" s="3"/>
      <c r="C47" s="54"/>
      <c r="D47" s="78">
        <f>'ENTRY LIST 3'!E235</f>
        <v>119</v>
      </c>
      <c r="E47" s="78" t="str">
        <f>'ENTRY LIST 3'!F235</f>
        <v>HULT</v>
      </c>
      <c r="F47" s="78" t="str">
        <f>'ENTRY LIST 3'!G235</f>
        <v>Tobias</v>
      </c>
      <c r="G47" s="78" t="str">
        <f>'ENTRY LIST 3'!H235</f>
        <v>SWEDEN</v>
      </c>
      <c r="H47" s="78">
        <f>'ENTRY LIST 3'!I235</f>
        <v>1996</v>
      </c>
      <c r="I47" s="78" t="str">
        <f>'ENTRY LIST 3'!J235</f>
        <v>046-12005</v>
      </c>
      <c r="J47" s="78" t="str">
        <f>'ENTRY LIST 3'!K235</f>
        <v>Monty/20"</v>
      </c>
      <c r="K47" s="241">
        <v>5</v>
      </c>
      <c r="L47" s="241">
        <v>3</v>
      </c>
      <c r="M47" s="241">
        <v>5</v>
      </c>
      <c r="N47" s="241">
        <v>5</v>
      </c>
      <c r="O47" s="241">
        <v>1</v>
      </c>
      <c r="P47" s="241">
        <v>5</v>
      </c>
      <c r="Q47" s="241">
        <v>2</v>
      </c>
      <c r="R47" s="241">
        <v>5</v>
      </c>
      <c r="S47" s="241">
        <v>0</v>
      </c>
      <c r="T47" s="241">
        <v>5</v>
      </c>
      <c r="U47" s="241"/>
      <c r="V47" s="241"/>
      <c r="W47" s="241"/>
      <c r="X47" s="241"/>
      <c r="Y47" s="66">
        <f>SUM(K47:X47)</f>
        <v>36</v>
      </c>
      <c r="Z47" s="241">
        <v>1</v>
      </c>
      <c r="AA47" s="241">
        <v>3</v>
      </c>
      <c r="AB47" s="241">
        <v>1</v>
      </c>
      <c r="AC47" s="241">
        <v>2</v>
      </c>
      <c r="AD47" s="241">
        <v>1</v>
      </c>
      <c r="AE47" s="241">
        <v>5</v>
      </c>
      <c r="AF47" s="241">
        <v>5</v>
      </c>
      <c r="AG47" s="241">
        <v>5</v>
      </c>
      <c r="AH47" s="241">
        <v>2</v>
      </c>
      <c r="AI47" s="241">
        <v>5</v>
      </c>
      <c r="AJ47" s="241"/>
      <c r="AK47" s="241"/>
      <c r="AL47" s="241"/>
      <c r="AM47" s="241"/>
      <c r="AN47" s="66">
        <f>SUM(Z47:AM47)</f>
        <v>30</v>
      </c>
      <c r="AO47" s="66">
        <f>AN47+Y47</f>
        <v>66</v>
      </c>
      <c r="AP47" s="104">
        <v>0.270833333333333</v>
      </c>
      <c r="AQ47" s="68">
        <v>0</v>
      </c>
      <c r="AR47" s="235">
        <v>0.35555555555555557</v>
      </c>
      <c r="AS47" s="235">
        <v>0.547337962962963</v>
      </c>
      <c r="AT47" s="141">
        <f>ROUND(AS47-AR47-AQ47,7)</f>
        <v>0.1917824</v>
      </c>
      <c r="AU47" s="153">
        <f>IF((AT47-AP47)&lt;0,0,HOUR(AT47-AP47))</f>
        <v>0</v>
      </c>
      <c r="AV47" s="153">
        <f>IF((AT47-AP47)&lt;0,0,MINUTE(AT47-AP47))</f>
        <v>0</v>
      </c>
      <c r="AW47" s="153">
        <f>IF((AT47-AP47)&lt;0,0,SECOND(AT47-AP47))</f>
        <v>0</v>
      </c>
      <c r="AX47" s="142">
        <f>IF((ROUND(AT47-AP47,7))&lt;0,0,IF(AU47&gt;=1,"DQ",IF(AV47&gt;=1,VLOOKUP(AV47,PENALTY!$A$2:$B$60,2),1)))</f>
        <v>0</v>
      </c>
      <c r="AY47" s="55">
        <v>0</v>
      </c>
      <c r="AZ47" s="84">
        <f>AO47+AX47+AY47</f>
        <v>66</v>
      </c>
      <c r="BA47" s="90">
        <f>COUNTIF(K47:X47,"0")+COUNTIF(Z47:AM47,"0")</f>
        <v>1</v>
      </c>
      <c r="BB47" s="90">
        <f>COUNTIF(K47:X47,"1")+COUNTIF(Z47:AM47,"1")</f>
        <v>4</v>
      </c>
      <c r="BC47" s="90">
        <f>COUNTIF(K47:X47,"2")+COUNTIF(Z47:AM47,"2")</f>
        <v>3</v>
      </c>
      <c r="BD47" s="90">
        <f>COUNTIF(K47:X47,"3")+COUNTIF(Z47:AM47,"3")</f>
        <v>2</v>
      </c>
      <c r="BE47" s="90">
        <f>COUNTIF(K47:X47,"5")+COUNTIF(Z47:AM47,"5")</f>
        <v>10</v>
      </c>
      <c r="BF47" s="47"/>
      <c r="BG47" s="47"/>
      <c r="BH47" s="47"/>
      <c r="BI47" s="47"/>
    </row>
    <row r="48" spans="1:61" s="2" customFormat="1" ht="18" customHeight="1">
      <c r="A48" s="54">
        <v>42</v>
      </c>
      <c r="B48" s="3"/>
      <c r="C48" s="54"/>
      <c r="D48" s="78">
        <f>'ENTRY LIST 3'!E230</f>
        <v>114</v>
      </c>
      <c r="E48" s="78" t="str">
        <f>'ENTRY LIST 3'!F230</f>
        <v>FROSINI</v>
      </c>
      <c r="F48" s="78" t="str">
        <f>'ENTRY LIST 3'!G230</f>
        <v>Guido</v>
      </c>
      <c r="G48" s="78" t="str">
        <f>'ENTRY LIST 3'!H230</f>
        <v>ITALY</v>
      </c>
      <c r="H48" s="78">
        <f>'ENTRY LIST 3'!I230</f>
        <v>1996</v>
      </c>
      <c r="I48" s="78" t="str">
        <f>'ENTRY LIST 3'!J230</f>
        <v>039-00107</v>
      </c>
      <c r="J48" s="331" t="s">
        <v>1135</v>
      </c>
      <c r="K48" s="241">
        <v>5</v>
      </c>
      <c r="L48" s="241">
        <v>5</v>
      </c>
      <c r="M48" s="241">
        <v>2</v>
      </c>
      <c r="N48" s="241">
        <v>2</v>
      </c>
      <c r="O48" s="241">
        <v>1</v>
      </c>
      <c r="P48" s="241">
        <v>5</v>
      </c>
      <c r="Q48" s="241">
        <v>5</v>
      </c>
      <c r="R48" s="241">
        <v>5</v>
      </c>
      <c r="S48" s="241">
        <v>5</v>
      </c>
      <c r="T48" s="241">
        <v>5</v>
      </c>
      <c r="U48" s="241"/>
      <c r="V48" s="241"/>
      <c r="W48" s="241"/>
      <c r="X48" s="241"/>
      <c r="Y48" s="66">
        <f>SUM(K48:X48)</f>
        <v>40</v>
      </c>
      <c r="Z48" s="241">
        <v>2</v>
      </c>
      <c r="AA48" s="241">
        <v>3</v>
      </c>
      <c r="AB48" s="241">
        <v>3</v>
      </c>
      <c r="AC48" s="241">
        <v>2</v>
      </c>
      <c r="AD48" s="241">
        <v>1</v>
      </c>
      <c r="AE48" s="241">
        <v>5</v>
      </c>
      <c r="AF48" s="241">
        <v>2</v>
      </c>
      <c r="AG48" s="241">
        <v>5</v>
      </c>
      <c r="AH48" s="241">
        <v>2</v>
      </c>
      <c r="AI48" s="241">
        <v>5</v>
      </c>
      <c r="AJ48" s="241"/>
      <c r="AK48" s="241"/>
      <c r="AL48" s="241"/>
      <c r="AM48" s="241"/>
      <c r="AN48" s="66">
        <f>SUM(Z48:AM48)</f>
        <v>30</v>
      </c>
      <c r="AO48" s="66">
        <f>AN48+Y48</f>
        <v>70</v>
      </c>
      <c r="AP48" s="104">
        <v>0.270833333333333</v>
      </c>
      <c r="AQ48" s="68">
        <v>0</v>
      </c>
      <c r="AR48" s="235">
        <v>0.3625</v>
      </c>
      <c r="AS48" s="235">
        <v>0.5429166666666666</v>
      </c>
      <c r="AT48" s="141">
        <f>ROUND(AS48-AR48-AQ48,7)</f>
        <v>0.1804167</v>
      </c>
      <c r="AU48" s="153">
        <f>IF((AT48-AP48)&lt;0,0,HOUR(AT48-AP48))</f>
        <v>0</v>
      </c>
      <c r="AV48" s="153">
        <f>IF((AT48-AP48)&lt;0,0,MINUTE(AT48-AP48))</f>
        <v>0</v>
      </c>
      <c r="AW48" s="153">
        <f>IF((AT48-AP48)&lt;0,0,SECOND(AT48-AP48))</f>
        <v>0</v>
      </c>
      <c r="AX48" s="142">
        <f>IF((ROUND(AT48-AP48,7))&lt;0,0,IF(AU48&gt;=1,"DQ",IF(AV48&gt;=1,VLOOKUP(AV48,PENALTY!$A$2:$B$60,2),1)))</f>
        <v>0</v>
      </c>
      <c r="AY48" s="55">
        <v>0</v>
      </c>
      <c r="AZ48" s="84">
        <f>AO48+AX48+AY48</f>
        <v>70</v>
      </c>
      <c r="BA48" s="90">
        <f>COUNTIF(K48:X48,"0")+COUNTIF(Z48:AM48,"0")</f>
        <v>0</v>
      </c>
      <c r="BB48" s="90">
        <f>COUNTIF(K48:X48,"1")+COUNTIF(Z48:AM48,"1")</f>
        <v>2</v>
      </c>
      <c r="BC48" s="90">
        <f>COUNTIF(K48:X48,"2")+COUNTIF(Z48:AM48,"2")</f>
        <v>6</v>
      </c>
      <c r="BD48" s="90">
        <f>COUNTIF(K48:X48,"3")+COUNTIF(Z48:AM48,"3")</f>
        <v>2</v>
      </c>
      <c r="BE48" s="90">
        <f>COUNTIF(K48:X48,"5")+COUNTIF(Z48:AM48,"5")</f>
        <v>10</v>
      </c>
      <c r="BF48" s="47"/>
      <c r="BG48" s="47"/>
      <c r="BH48" s="47"/>
      <c r="BI48" s="47"/>
    </row>
    <row r="49" spans="1:61" s="2" customFormat="1" ht="18" customHeight="1">
      <c r="A49" s="54">
        <v>43</v>
      </c>
      <c r="B49" s="3"/>
      <c r="C49" s="54"/>
      <c r="D49" s="78">
        <f>'ENTRY LIST 3'!E228</f>
        <v>112</v>
      </c>
      <c r="E49" s="78" t="str">
        <f>'ENTRY LIST 3'!F228</f>
        <v>SANTINI</v>
      </c>
      <c r="F49" s="78" t="str">
        <f>'ENTRY LIST 3'!G228</f>
        <v>Nicolò</v>
      </c>
      <c r="G49" s="78" t="str">
        <f>'ENTRY LIST 3'!H228</f>
        <v>ITALY</v>
      </c>
      <c r="H49" s="78">
        <f>'ENTRY LIST 3'!I228</f>
        <v>1996</v>
      </c>
      <c r="I49" s="78" t="str">
        <f>'ENTRY LIST 3'!J228</f>
        <v>039-00106</v>
      </c>
      <c r="J49" s="331" t="s">
        <v>1135</v>
      </c>
      <c r="K49" s="241">
        <v>5</v>
      </c>
      <c r="L49" s="241">
        <v>2</v>
      </c>
      <c r="M49" s="241">
        <v>5</v>
      </c>
      <c r="N49" s="241">
        <v>5</v>
      </c>
      <c r="O49" s="241">
        <v>1</v>
      </c>
      <c r="P49" s="241">
        <v>5</v>
      </c>
      <c r="Q49" s="241">
        <v>5</v>
      </c>
      <c r="R49" s="241">
        <v>5</v>
      </c>
      <c r="S49" s="241">
        <v>3</v>
      </c>
      <c r="T49" s="241">
        <v>5</v>
      </c>
      <c r="U49" s="241"/>
      <c r="V49" s="241"/>
      <c r="W49" s="241"/>
      <c r="X49" s="241"/>
      <c r="Y49" s="66">
        <f>SUM(K49:X49)</f>
        <v>41</v>
      </c>
      <c r="Z49" s="241">
        <v>5</v>
      </c>
      <c r="AA49" s="241">
        <v>2</v>
      </c>
      <c r="AB49" s="241">
        <v>2</v>
      </c>
      <c r="AC49" s="241">
        <v>5</v>
      </c>
      <c r="AD49" s="241">
        <v>1</v>
      </c>
      <c r="AE49" s="241">
        <v>5</v>
      </c>
      <c r="AF49" s="241">
        <v>2</v>
      </c>
      <c r="AG49" s="241">
        <v>5</v>
      </c>
      <c r="AH49" s="241">
        <v>2</v>
      </c>
      <c r="AI49" s="241">
        <v>5</v>
      </c>
      <c r="AJ49" s="241"/>
      <c r="AK49" s="241"/>
      <c r="AL49" s="241"/>
      <c r="AM49" s="241"/>
      <c r="AN49" s="66">
        <f>SUM(Z49:AM49)</f>
        <v>34</v>
      </c>
      <c r="AO49" s="66">
        <f>AN49+Y49</f>
        <v>75</v>
      </c>
      <c r="AP49" s="104">
        <v>0.270833333333333</v>
      </c>
      <c r="AQ49" s="68">
        <v>0</v>
      </c>
      <c r="AR49" s="235">
        <v>0.35833333333333334</v>
      </c>
      <c r="AS49" s="235">
        <v>0.5412962962962963</v>
      </c>
      <c r="AT49" s="141">
        <f>ROUND(AS49-AR49-AQ49,7)</f>
        <v>0.182963</v>
      </c>
      <c r="AU49" s="153">
        <f>IF((AT49-AP49)&lt;0,0,HOUR(AT49-AP49))</f>
        <v>0</v>
      </c>
      <c r="AV49" s="153">
        <f>IF((AT49-AP49)&lt;0,0,MINUTE(AT49-AP49))</f>
        <v>0</v>
      </c>
      <c r="AW49" s="153">
        <f>IF((AT49-AP49)&lt;0,0,SECOND(AT49-AP49))</f>
        <v>0</v>
      </c>
      <c r="AX49" s="142">
        <f>IF((ROUND(AT49-AP49,7))&lt;0,0,IF(AU49&gt;=1,"DQ",IF(AV49&gt;=1,VLOOKUP(AV49,PENALTY!$A$2:$B$60,2),1)))</f>
        <v>0</v>
      </c>
      <c r="AY49" s="55">
        <v>0</v>
      </c>
      <c r="AZ49" s="84">
        <f>AO49+AX49+AY49</f>
        <v>75</v>
      </c>
      <c r="BA49" s="90">
        <f>COUNTIF(K49:X49,"0")+COUNTIF(Z49:AM49,"0")</f>
        <v>0</v>
      </c>
      <c r="BB49" s="90">
        <f>COUNTIF(K49:X49,"1")+COUNTIF(Z49:AM49,"1")</f>
        <v>2</v>
      </c>
      <c r="BC49" s="90">
        <f>COUNTIF(K49:X49,"2")+COUNTIF(Z49:AM49,"2")</f>
        <v>5</v>
      </c>
      <c r="BD49" s="90">
        <f>COUNTIF(K49:X49,"3")+COUNTIF(Z49:AM49,"3")</f>
        <v>1</v>
      </c>
      <c r="BE49" s="90">
        <f>COUNTIF(K49:X49,"5")+COUNTIF(Z49:AM49,"5")</f>
        <v>12</v>
      </c>
      <c r="BF49" s="47"/>
      <c r="BG49" s="47"/>
      <c r="BH49" s="47"/>
      <c r="BI49" s="47"/>
    </row>
    <row r="50" spans="1:61" s="2" customFormat="1" ht="18" customHeight="1">
      <c r="A50" s="54">
        <v>44</v>
      </c>
      <c r="B50" s="3"/>
      <c r="C50" s="54"/>
      <c r="D50" s="78">
        <f>'ENTRY LIST 3'!E226</f>
        <v>110</v>
      </c>
      <c r="E50" s="78" t="str">
        <f>'ENTRY LIST 3'!F226</f>
        <v>PARRA</v>
      </c>
      <c r="F50" s="78" t="str">
        <f>'ENTRY LIST 3'!G226</f>
        <v>Alexandre </v>
      </c>
      <c r="G50" s="78" t="str">
        <f>'ENTRY LIST 3'!H226</f>
        <v>FRANCE</v>
      </c>
      <c r="H50" s="78">
        <f>'ENTRY LIST 3'!I226</f>
        <v>1996</v>
      </c>
      <c r="I50" s="78" t="str">
        <f>'ENTRY LIST 3'!J226</f>
        <v>033-00013</v>
      </c>
      <c r="J50" s="78" t="str">
        <f>'ENTRY LIST 3'!K226</f>
        <v>Monty/20"</v>
      </c>
      <c r="K50" s="241">
        <v>5</v>
      </c>
      <c r="L50" s="241">
        <v>5</v>
      </c>
      <c r="M50" s="241">
        <v>5</v>
      </c>
      <c r="N50" s="241">
        <v>5</v>
      </c>
      <c r="O50" s="241">
        <v>5</v>
      </c>
      <c r="P50" s="241">
        <v>5</v>
      </c>
      <c r="Q50" s="241">
        <v>5</v>
      </c>
      <c r="R50" s="241">
        <v>5</v>
      </c>
      <c r="S50" s="241">
        <v>1</v>
      </c>
      <c r="T50" s="241">
        <v>5</v>
      </c>
      <c r="U50" s="241"/>
      <c r="V50" s="241"/>
      <c r="W50" s="241"/>
      <c r="X50" s="241"/>
      <c r="Y50" s="66">
        <f>SUM(K50:X50)</f>
        <v>46</v>
      </c>
      <c r="Z50" s="241">
        <v>5</v>
      </c>
      <c r="AA50" s="241">
        <v>5</v>
      </c>
      <c r="AB50" s="241">
        <v>5</v>
      </c>
      <c r="AC50" s="241">
        <v>0</v>
      </c>
      <c r="AD50" s="241">
        <v>5</v>
      </c>
      <c r="AE50" s="241">
        <v>5</v>
      </c>
      <c r="AF50" s="241">
        <v>5</v>
      </c>
      <c r="AG50" s="241">
        <v>5</v>
      </c>
      <c r="AH50" s="241">
        <v>1</v>
      </c>
      <c r="AI50" s="241">
        <v>5</v>
      </c>
      <c r="AJ50" s="241"/>
      <c r="AK50" s="241"/>
      <c r="AL50" s="241"/>
      <c r="AM50" s="241"/>
      <c r="AN50" s="66">
        <f>SUM(Z50:AM50)</f>
        <v>41</v>
      </c>
      <c r="AO50" s="66">
        <f>AN50+Y50</f>
        <v>87</v>
      </c>
      <c r="AP50" s="104">
        <v>0.270833333333333</v>
      </c>
      <c r="AQ50" s="68">
        <v>0</v>
      </c>
      <c r="AR50" s="235">
        <v>0.3638888888888889</v>
      </c>
      <c r="AS50" s="235">
        <v>0.5608449074074074</v>
      </c>
      <c r="AT50" s="141">
        <f>ROUND(AS50-AR50-AQ50,7)</f>
        <v>0.196956</v>
      </c>
      <c r="AU50" s="153">
        <f>IF((AT50-AP50)&lt;0,0,HOUR(AT50-AP50))</f>
        <v>0</v>
      </c>
      <c r="AV50" s="153">
        <f>IF((AT50-AP50)&lt;0,0,MINUTE(AT50-AP50))</f>
        <v>0</v>
      </c>
      <c r="AW50" s="153">
        <f>IF((AT50-AP50)&lt;0,0,SECOND(AT50-AP50))</f>
        <v>0</v>
      </c>
      <c r="AX50" s="142">
        <f>IF((ROUND(AT50-AP50,7))&lt;0,0,IF(AU50&gt;=1,"DQ",IF(AV50&gt;=1,VLOOKUP(AV50,PENALTY!$A$2:$B$60,2),1)))</f>
        <v>0</v>
      </c>
      <c r="AY50" s="55">
        <v>0</v>
      </c>
      <c r="AZ50" s="84">
        <f>AO50+AX50+AY50</f>
        <v>87</v>
      </c>
      <c r="BA50" s="90">
        <f>COUNTIF(K50:X50,"0")+COUNTIF(Z50:AM50,"0")</f>
        <v>1</v>
      </c>
      <c r="BB50" s="90">
        <f>COUNTIF(K50:X50,"1")+COUNTIF(Z50:AM50,"1")</f>
        <v>2</v>
      </c>
      <c r="BC50" s="90">
        <f>COUNTIF(K50:X50,"2")+COUNTIF(Z50:AM50,"2")</f>
        <v>0</v>
      </c>
      <c r="BD50" s="90">
        <f>COUNTIF(K50:X50,"3")+COUNTIF(Z50:AM50,"3")</f>
        <v>0</v>
      </c>
      <c r="BE50" s="90">
        <f>COUNTIF(K50:X50,"5")+COUNTIF(Z50:AM50,"5")</f>
        <v>17</v>
      </c>
      <c r="BF50" s="47"/>
      <c r="BG50" s="47"/>
      <c r="BH50" s="47"/>
      <c r="BI50" s="47"/>
    </row>
    <row r="51" spans="1:61" s="2" customFormat="1" ht="18" customHeight="1">
      <c r="A51" s="54">
        <v>45</v>
      </c>
      <c r="B51" s="3"/>
      <c r="C51" s="54"/>
      <c r="D51" s="78">
        <v>61</v>
      </c>
      <c r="E51" s="78" t="s">
        <v>433</v>
      </c>
      <c r="F51" s="78" t="s">
        <v>376</v>
      </c>
      <c r="G51" s="78" t="s">
        <v>277</v>
      </c>
      <c r="H51" s="78">
        <v>1978</v>
      </c>
      <c r="I51" s="78" t="s">
        <v>415</v>
      </c>
      <c r="J51" s="78" t="s">
        <v>1135</v>
      </c>
      <c r="K51" s="241">
        <v>5</v>
      </c>
      <c r="L51" s="241">
        <v>5</v>
      </c>
      <c r="M51" s="241">
        <v>3</v>
      </c>
      <c r="N51" s="241">
        <v>5</v>
      </c>
      <c r="O51" s="241">
        <v>5</v>
      </c>
      <c r="P51" s="241">
        <v>5</v>
      </c>
      <c r="Q51" s="241">
        <v>3</v>
      </c>
      <c r="R51" s="241">
        <v>5</v>
      </c>
      <c r="S51" s="241">
        <v>5</v>
      </c>
      <c r="T51" s="241">
        <v>5</v>
      </c>
      <c r="U51" s="338"/>
      <c r="V51" s="338"/>
      <c r="W51" s="338"/>
      <c r="X51" s="338"/>
      <c r="Y51" s="66">
        <v>46</v>
      </c>
      <c r="Z51" s="241">
        <v>5</v>
      </c>
      <c r="AA51" s="241">
        <v>2</v>
      </c>
      <c r="AB51" s="241">
        <v>5</v>
      </c>
      <c r="AC51" s="241">
        <v>5</v>
      </c>
      <c r="AD51" s="241">
        <v>1</v>
      </c>
      <c r="AE51" s="241">
        <v>5</v>
      </c>
      <c r="AF51" s="241">
        <v>5</v>
      </c>
      <c r="AG51" s="241">
        <v>5</v>
      </c>
      <c r="AH51" s="241">
        <v>5</v>
      </c>
      <c r="AI51" s="241">
        <v>5</v>
      </c>
      <c r="AJ51" s="338"/>
      <c r="AK51" s="338"/>
      <c r="AL51" s="338"/>
      <c r="AM51" s="338"/>
      <c r="AN51" s="66">
        <v>43</v>
      </c>
      <c r="AO51" s="66">
        <v>89</v>
      </c>
      <c r="AP51" s="104">
        <v>0.270833333333333</v>
      </c>
      <c r="AQ51" s="68">
        <v>0</v>
      </c>
      <c r="AR51" s="235">
        <v>0.39305555555555555</v>
      </c>
      <c r="AS51" s="235">
        <v>0.6192824074074074</v>
      </c>
      <c r="AT51" s="141">
        <v>0.2262269</v>
      </c>
      <c r="AU51" s="153">
        <v>0</v>
      </c>
      <c r="AV51" s="153">
        <v>0</v>
      </c>
      <c r="AW51" s="153">
        <v>0</v>
      </c>
      <c r="AX51" s="142">
        <v>0</v>
      </c>
      <c r="AY51" s="55">
        <v>0</v>
      </c>
      <c r="AZ51" s="79">
        <v>89</v>
      </c>
      <c r="BA51" s="90">
        <v>0</v>
      </c>
      <c r="BB51" s="90">
        <v>1</v>
      </c>
      <c r="BC51" s="90">
        <v>1</v>
      </c>
      <c r="BD51" s="90">
        <v>2</v>
      </c>
      <c r="BE51" s="90">
        <v>16</v>
      </c>
      <c r="BF51" s="47"/>
      <c r="BG51" s="47"/>
      <c r="BH51" s="47"/>
      <c r="BI51" s="47"/>
    </row>
    <row r="52" spans="1:61" s="2" customFormat="1" ht="18" customHeight="1">
      <c r="A52" s="54">
        <v>46</v>
      </c>
      <c r="B52" s="3"/>
      <c r="C52" s="54"/>
      <c r="D52" s="78">
        <f>'ENTRY LIST 3'!E227</f>
        <v>111</v>
      </c>
      <c r="E52" s="78" t="str">
        <f>'ENTRY LIST 3'!F227</f>
        <v>PARRA</v>
      </c>
      <c r="F52" s="78" t="str">
        <f>'ENTRY LIST 3'!G227</f>
        <v>Florian</v>
      </c>
      <c r="G52" s="78" t="str">
        <f>'ENTRY LIST 3'!H227</f>
        <v>FRANCE</v>
      </c>
      <c r="H52" s="78">
        <f>'ENTRY LIST 3'!I227</f>
        <v>1996</v>
      </c>
      <c r="I52" s="78" t="str">
        <f>'ENTRY LIST 3'!J227</f>
        <v>033-00014</v>
      </c>
      <c r="J52" s="331" t="s">
        <v>1135</v>
      </c>
      <c r="K52" s="241">
        <v>5</v>
      </c>
      <c r="L52" s="241">
        <v>5</v>
      </c>
      <c r="M52" s="241">
        <v>5</v>
      </c>
      <c r="N52" s="241">
        <v>5</v>
      </c>
      <c r="O52" s="241">
        <v>5</v>
      </c>
      <c r="P52" s="241">
        <v>5</v>
      </c>
      <c r="Q52" s="241">
        <v>5</v>
      </c>
      <c r="R52" s="241">
        <v>5</v>
      </c>
      <c r="S52" s="241">
        <v>5</v>
      </c>
      <c r="T52" s="241">
        <v>5</v>
      </c>
      <c r="U52" s="241"/>
      <c r="V52" s="241"/>
      <c r="W52" s="241"/>
      <c r="X52" s="241"/>
      <c r="Y52" s="66">
        <f>SUM(K52:X52)</f>
        <v>50</v>
      </c>
      <c r="Z52" s="241">
        <v>5</v>
      </c>
      <c r="AA52" s="241">
        <v>5</v>
      </c>
      <c r="AB52" s="241">
        <v>5</v>
      </c>
      <c r="AC52" s="241">
        <v>5</v>
      </c>
      <c r="AD52" s="241">
        <v>5</v>
      </c>
      <c r="AE52" s="241">
        <v>5</v>
      </c>
      <c r="AF52" s="241">
        <v>5</v>
      </c>
      <c r="AG52" s="241">
        <v>5</v>
      </c>
      <c r="AH52" s="241">
        <v>5</v>
      </c>
      <c r="AI52" s="241">
        <v>5</v>
      </c>
      <c r="AJ52" s="241"/>
      <c r="AK52" s="241"/>
      <c r="AL52" s="241"/>
      <c r="AM52" s="241"/>
      <c r="AN52" s="66">
        <f>SUM(Z52:AM52)</f>
        <v>50</v>
      </c>
      <c r="AO52" s="66">
        <f>AN52+Y52</f>
        <v>100</v>
      </c>
      <c r="AP52" s="104">
        <v>0.270833333333333</v>
      </c>
      <c r="AQ52" s="68">
        <v>0</v>
      </c>
      <c r="AR52" s="235">
        <v>0.3638888888888889</v>
      </c>
      <c r="AS52" s="235">
        <v>0.551400462962963</v>
      </c>
      <c r="AT52" s="141">
        <f>ROUND(AS52-AR52-AQ52,7)</f>
        <v>0.1875116</v>
      </c>
      <c r="AU52" s="153">
        <f>IF((AT52-AP52)&lt;0,0,HOUR(AT52-AP52))</f>
        <v>0</v>
      </c>
      <c r="AV52" s="153">
        <f>IF((AT52-AP52)&lt;0,0,MINUTE(AT52-AP52))</f>
        <v>0</v>
      </c>
      <c r="AW52" s="153">
        <f>IF((AT52-AP52)&lt;0,0,SECOND(AT52-AP52))</f>
        <v>0</v>
      </c>
      <c r="AX52" s="142">
        <f>IF((ROUND(AT52-AP52,7))&lt;0,0,IF(AU52&gt;=1,"DQ",IF(AV52&gt;=1,VLOOKUP(AV52,PENALTY!$A$2:$B$60,2),1)))</f>
        <v>0</v>
      </c>
      <c r="AY52" s="55">
        <v>0</v>
      </c>
      <c r="AZ52" s="84">
        <f>AO52+AX52+AY52</f>
        <v>100</v>
      </c>
      <c r="BA52" s="90">
        <f>COUNTIF(K52:X52,"0")+COUNTIF(Z52:AM52,"0")</f>
        <v>0</v>
      </c>
      <c r="BB52" s="90">
        <f>COUNTIF(K52:X52,"1")+COUNTIF(Z52:AM52,"1")</f>
        <v>0</v>
      </c>
      <c r="BC52" s="90">
        <f>COUNTIF(K52:X52,"2")+COUNTIF(Z52:AM52,"2")</f>
        <v>0</v>
      </c>
      <c r="BD52" s="90">
        <f>COUNTIF(K52:X52,"3")+COUNTIF(Z52:AM52,"3")</f>
        <v>0</v>
      </c>
      <c r="BE52" s="90">
        <f>COUNTIF(K52:X52,"5")+COUNTIF(Z52:AM52,"5")</f>
        <v>20</v>
      </c>
      <c r="BF52" s="47"/>
      <c r="BG52" s="47"/>
      <c r="BH52" s="47"/>
      <c r="BI52" s="47"/>
    </row>
    <row r="53" spans="1:61" s="2" customFormat="1" ht="18" customHeight="1">
      <c r="A53" s="54">
        <v>47</v>
      </c>
      <c r="B53" s="3"/>
      <c r="C53" s="54"/>
      <c r="D53" s="78">
        <v>51</v>
      </c>
      <c r="E53" s="78" t="s">
        <v>423</v>
      </c>
      <c r="F53" s="78" t="s">
        <v>424</v>
      </c>
      <c r="G53" s="78" t="s">
        <v>271</v>
      </c>
      <c r="H53" s="78">
        <v>1991</v>
      </c>
      <c r="I53" s="78" t="s">
        <v>280</v>
      </c>
      <c r="J53" s="78" t="s">
        <v>287</v>
      </c>
      <c r="K53" s="241">
        <v>5</v>
      </c>
      <c r="L53" s="241">
        <v>5</v>
      </c>
      <c r="M53" s="241">
        <v>5</v>
      </c>
      <c r="N53" s="241">
        <v>5</v>
      </c>
      <c r="O53" s="241">
        <v>5</v>
      </c>
      <c r="P53" s="241">
        <v>5</v>
      </c>
      <c r="Q53" s="241">
        <v>5</v>
      </c>
      <c r="R53" s="241">
        <v>5</v>
      </c>
      <c r="S53" s="241">
        <v>5</v>
      </c>
      <c r="T53" s="241">
        <v>5</v>
      </c>
      <c r="U53" s="338"/>
      <c r="V53" s="338"/>
      <c r="W53" s="338"/>
      <c r="X53" s="338"/>
      <c r="Y53" s="66">
        <v>50</v>
      </c>
      <c r="Z53" s="241">
        <v>5</v>
      </c>
      <c r="AA53" s="241">
        <v>5</v>
      </c>
      <c r="AB53" s="241">
        <v>5</v>
      </c>
      <c r="AC53" s="241">
        <v>5</v>
      </c>
      <c r="AD53" s="241">
        <v>5</v>
      </c>
      <c r="AE53" s="241">
        <v>5</v>
      </c>
      <c r="AF53" s="241">
        <v>5</v>
      </c>
      <c r="AG53" s="241">
        <v>5</v>
      </c>
      <c r="AH53" s="241">
        <v>5</v>
      </c>
      <c r="AI53" s="241">
        <v>5</v>
      </c>
      <c r="AJ53" s="338"/>
      <c r="AK53" s="338"/>
      <c r="AL53" s="338"/>
      <c r="AM53" s="338"/>
      <c r="AN53" s="66">
        <v>50</v>
      </c>
      <c r="AO53" s="66">
        <v>100</v>
      </c>
      <c r="AP53" s="104">
        <v>0.2708333333333333</v>
      </c>
      <c r="AQ53" s="68">
        <v>0</v>
      </c>
      <c r="AR53" s="235">
        <v>0.3652777777777778</v>
      </c>
      <c r="AS53" s="235">
        <v>0.5645138888888889</v>
      </c>
      <c r="AT53" s="141">
        <v>0.1992361</v>
      </c>
      <c r="AU53" s="153">
        <v>0</v>
      </c>
      <c r="AV53" s="153">
        <v>0</v>
      </c>
      <c r="AW53" s="153">
        <v>0</v>
      </c>
      <c r="AX53" s="142">
        <v>0</v>
      </c>
      <c r="AY53" s="55">
        <v>0</v>
      </c>
      <c r="AZ53" s="79">
        <v>100</v>
      </c>
      <c r="BA53" s="90">
        <v>0</v>
      </c>
      <c r="BB53" s="90">
        <v>0</v>
      </c>
      <c r="BC53" s="90">
        <v>0</v>
      </c>
      <c r="BD53" s="90">
        <v>0</v>
      </c>
      <c r="BE53" s="90">
        <v>20</v>
      </c>
      <c r="BF53" s="47"/>
      <c r="BG53" s="47"/>
      <c r="BH53" s="47"/>
      <c r="BI53" s="47"/>
    </row>
  </sheetData>
  <sheetProtection/>
  <printOptions horizontalCentered="1"/>
  <pageMargins left="0" right="0" top="0.29" bottom="0" header="0.4" footer="0.5118110236220472"/>
  <pageSetup fitToHeight="0" fitToWidth="1" horizontalDpi="600" verticalDpi="600" orientation="landscape" paperSize="9" scale="5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G16"/>
  <sheetViews>
    <sheetView zoomScalePageLayoutView="0" workbookViewId="0" topLeftCell="A1">
      <selection activeCell="B10" sqref="B10"/>
    </sheetView>
  </sheetViews>
  <sheetFormatPr defaultColWidth="9.00390625" defaultRowHeight="13.5"/>
  <cols>
    <col min="1" max="1" width="3.125" style="0" customWidth="1"/>
    <col min="2" max="5" width="13.625" style="0" customWidth="1"/>
  </cols>
  <sheetData>
    <row r="1" spans="2:4" ht="21">
      <c r="B1" s="1" t="s">
        <v>59</v>
      </c>
      <c r="C1" s="2"/>
      <c r="D1" s="2"/>
    </row>
    <row r="2" spans="2:4" ht="63">
      <c r="B2" s="22" t="s">
        <v>57</v>
      </c>
      <c r="C2" s="22" t="s">
        <v>58</v>
      </c>
      <c r="D2" s="25" t="s">
        <v>60</v>
      </c>
    </row>
    <row r="3" spans="2:4" ht="21">
      <c r="B3" s="26">
        <v>0</v>
      </c>
      <c r="C3" s="26">
        <v>0.0034606481481481485</v>
      </c>
      <c r="D3" s="27">
        <v>1</v>
      </c>
    </row>
    <row r="4" spans="2:4" ht="21">
      <c r="B4" s="23">
        <v>0.003472222222222222</v>
      </c>
      <c r="C4" s="23">
        <v>0.00693287037037037</v>
      </c>
      <c r="D4" s="21">
        <v>2</v>
      </c>
    </row>
    <row r="5" spans="2:4" ht="21">
      <c r="B5" s="26">
        <v>0.006944444444444444</v>
      </c>
      <c r="C5" s="26">
        <v>0.010405092592592593</v>
      </c>
      <c r="D5" s="27">
        <v>3</v>
      </c>
    </row>
    <row r="6" spans="2:4" ht="21">
      <c r="B6" s="23">
        <v>0.010416666666666666</v>
      </c>
      <c r="C6" s="23">
        <v>0.013877314814814815</v>
      </c>
      <c r="D6" s="21">
        <v>4</v>
      </c>
    </row>
    <row r="7" spans="2:4" ht="21">
      <c r="B7" s="26">
        <v>0.013888888888888888</v>
      </c>
      <c r="C7" s="26">
        <v>0.01734953703703704</v>
      </c>
      <c r="D7" s="27">
        <v>5</v>
      </c>
    </row>
    <row r="8" spans="2:4" ht="21">
      <c r="B8" s="23">
        <v>0.017361111111111112</v>
      </c>
      <c r="C8" s="23">
        <v>0.02082175925925926</v>
      </c>
      <c r="D8" s="21">
        <v>6</v>
      </c>
    </row>
    <row r="9" spans="2:7" ht="21">
      <c r="B9" s="26">
        <v>0.020833333333333332</v>
      </c>
      <c r="C9" s="26">
        <v>0.024293981481481482</v>
      </c>
      <c r="D9" s="27">
        <v>7</v>
      </c>
      <c r="G9" s="103"/>
    </row>
    <row r="10" spans="2:4" ht="21">
      <c r="B10" s="26">
        <v>0.024305555555555556</v>
      </c>
      <c r="C10" s="26">
        <v>0.027766203703703706</v>
      </c>
      <c r="D10" s="27">
        <v>8</v>
      </c>
    </row>
    <row r="11" spans="2:4" ht="21">
      <c r="B11" s="23">
        <v>0.027777777777777776</v>
      </c>
      <c r="C11" s="23">
        <v>0.03123842592592593</v>
      </c>
      <c r="D11" s="21">
        <v>9</v>
      </c>
    </row>
    <row r="12" spans="2:4" ht="21">
      <c r="B12" s="26">
        <v>0.03125</v>
      </c>
      <c r="C12" s="26">
        <v>0.03471064814814815</v>
      </c>
      <c r="D12" s="27">
        <v>10</v>
      </c>
    </row>
    <row r="13" spans="2:4" ht="21">
      <c r="B13" s="23">
        <v>0.034722222222222224</v>
      </c>
      <c r="C13" s="23">
        <v>0.038182870370370374</v>
      </c>
      <c r="D13" s="21">
        <v>11</v>
      </c>
    </row>
    <row r="14" spans="2:4" ht="21">
      <c r="B14" s="26">
        <v>0.03819444444444444</v>
      </c>
      <c r="C14" s="26">
        <v>0.0416550925925926</v>
      </c>
      <c r="D14" s="27">
        <v>12</v>
      </c>
    </row>
    <row r="15" spans="2:4" ht="21">
      <c r="B15" s="24">
        <v>0.041666666666666664</v>
      </c>
      <c r="C15" s="24"/>
      <c r="D15" s="28" t="s">
        <v>55</v>
      </c>
    </row>
    <row r="16" spans="3:5" ht="13.5">
      <c r="C16" s="2"/>
      <c r="D16" s="2"/>
      <c r="E16" s="2"/>
    </row>
  </sheetData>
  <sheetProtection sheet="1" objects="1" scenarios="1"/>
  <printOptions horizontalCentered="1"/>
  <pageMargins left="0.75" right="0.75" top="0.25" bottom="0.2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145"/>
  <sheetViews>
    <sheetView zoomScalePageLayoutView="0" workbookViewId="0" topLeftCell="A1">
      <selection activeCell="A2" sqref="A2:IV2"/>
    </sheetView>
  </sheetViews>
  <sheetFormatPr defaultColWidth="9.00390625" defaultRowHeight="13.5"/>
  <cols>
    <col min="1" max="1" width="3.50390625" style="0" customWidth="1"/>
    <col min="2" max="2" width="3.875" style="59" customWidth="1"/>
    <col min="3" max="3" width="6.875" style="59" customWidth="1"/>
    <col min="4" max="4" width="10.00390625" style="59" customWidth="1"/>
    <col min="5" max="5" width="14.00390625" style="59" customWidth="1"/>
    <col min="6" max="8" width="9.00390625" style="59" customWidth="1"/>
    <col min="9" max="9" width="9.625" style="0" customWidth="1"/>
  </cols>
  <sheetData>
    <row r="1" spans="1:14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  <c r="N1" s="162"/>
    </row>
    <row r="2" spans="1:14" s="168" customFormat="1" ht="13.5" customHeight="1">
      <c r="A2" s="163"/>
      <c r="B2" s="255"/>
      <c r="C2" s="164" t="s">
        <v>1123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spans="1:14" s="168" customFormat="1" ht="13.5" customHeight="1">
      <c r="A3" s="163"/>
      <c r="B3" s="255"/>
      <c r="C3" s="164" t="s">
        <v>485</v>
      </c>
      <c r="D3" s="165"/>
      <c r="E3" s="166"/>
      <c r="F3" s="166"/>
      <c r="G3" s="165"/>
      <c r="H3" s="165"/>
      <c r="I3" s="165"/>
      <c r="J3" s="164"/>
      <c r="K3" s="263"/>
      <c r="L3" s="264"/>
      <c r="M3" s="264"/>
      <c r="N3" s="264"/>
    </row>
    <row r="4" spans="1:14" s="168" customFormat="1" ht="13.5" customHeight="1">
      <c r="A4" s="163"/>
      <c r="B4" s="255"/>
      <c r="C4" s="164" t="s">
        <v>486</v>
      </c>
      <c r="D4" s="165"/>
      <c r="E4" s="166"/>
      <c r="F4" s="166"/>
      <c r="G4" s="165"/>
      <c r="H4" s="165"/>
      <c r="I4" s="165"/>
      <c r="J4" s="164"/>
      <c r="K4" s="263"/>
      <c r="L4" s="264"/>
      <c r="M4" s="264"/>
      <c r="N4" s="264"/>
    </row>
    <row r="5" spans="2:14" s="183" customFormat="1" ht="12.75">
      <c r="B5" s="195" t="s">
        <v>1027</v>
      </c>
      <c r="C5" s="203"/>
      <c r="D5" s="204"/>
      <c r="E5" s="193"/>
      <c r="F5" s="173"/>
      <c r="G5" s="173"/>
      <c r="H5" s="205"/>
      <c r="I5" s="191"/>
      <c r="J5" s="196"/>
      <c r="K5" s="202"/>
      <c r="L5" s="202"/>
      <c r="M5" s="202"/>
      <c r="N5" s="206"/>
    </row>
    <row r="6" spans="2:8" s="181" customFormat="1" ht="12.75">
      <c r="B6" s="188" t="s">
        <v>175</v>
      </c>
      <c r="C6" s="188"/>
      <c r="D6" s="188"/>
      <c r="E6" s="188"/>
      <c r="F6" s="188"/>
      <c r="G6" s="188"/>
      <c r="H6" s="188"/>
    </row>
    <row r="7" spans="1:9" s="181" customFormat="1" ht="12.75">
      <c r="A7" s="181" t="s">
        <v>164</v>
      </c>
      <c r="B7" s="197" t="s">
        <v>43</v>
      </c>
      <c r="C7" s="180" t="s">
        <v>176</v>
      </c>
      <c r="D7" s="180" t="s">
        <v>177</v>
      </c>
      <c r="E7" s="197" t="s">
        <v>46</v>
      </c>
      <c r="F7" s="198" t="s">
        <v>178</v>
      </c>
      <c r="G7" s="198" t="s">
        <v>833</v>
      </c>
      <c r="H7" s="198" t="s">
        <v>834</v>
      </c>
      <c r="I7" s="199" t="s">
        <v>179</v>
      </c>
    </row>
    <row r="8" spans="1:9" s="183" customFormat="1" ht="15" customHeight="1">
      <c r="A8" s="181">
        <v>1</v>
      </c>
      <c r="B8" s="200"/>
      <c r="C8" s="201" t="str">
        <f>'ENTRY LIST 2'!C522</f>
        <v>D</v>
      </c>
      <c r="D8" s="201" t="str">
        <f>'ENTRY LIST 2'!D522</f>
        <v>NATION</v>
      </c>
      <c r="E8" s="201" t="str">
        <f>'ENTRY LIST 2'!E522</f>
        <v>ANDORRA</v>
      </c>
      <c r="F8" s="200"/>
      <c r="G8" s="200"/>
      <c r="H8" s="200"/>
      <c r="I8" s="199">
        <f aca="true" t="shared" si="0" ref="I8:I39">SUM(F8:H8)</f>
        <v>0</v>
      </c>
    </row>
    <row r="9" spans="1:9" s="183" customFormat="1" ht="15" customHeight="1">
      <c r="A9" s="181">
        <v>2</v>
      </c>
      <c r="B9" s="200"/>
      <c r="C9" s="201" t="str">
        <f>'ENTRY LIST 2'!C523</f>
        <v>D</v>
      </c>
      <c r="D9" s="201" t="str">
        <f>'ENTRY LIST 2'!D523</f>
        <v>NATION</v>
      </c>
      <c r="E9" s="201" t="str">
        <f>'ENTRY LIST 2'!E523</f>
        <v>BELGIUM</v>
      </c>
      <c r="F9" s="200"/>
      <c r="G9" s="200"/>
      <c r="H9" s="200"/>
      <c r="I9" s="199">
        <f t="shared" si="0"/>
        <v>0</v>
      </c>
    </row>
    <row r="10" spans="1:9" s="183" customFormat="1" ht="15" customHeight="1">
      <c r="A10" s="181">
        <v>3</v>
      </c>
      <c r="B10" s="200"/>
      <c r="C10" s="201" t="str">
        <f>'ENTRY LIST 2'!C524</f>
        <v>D</v>
      </c>
      <c r="D10" s="201" t="str">
        <f>'ENTRY LIST 2'!D524</f>
        <v>NATION</v>
      </c>
      <c r="E10" s="201" t="str">
        <f>'ENTRY LIST 2'!E524</f>
        <v>CATALONIA</v>
      </c>
      <c r="F10" s="200"/>
      <c r="G10" s="200"/>
      <c r="H10" s="200"/>
      <c r="I10" s="199">
        <f t="shared" si="0"/>
        <v>0</v>
      </c>
    </row>
    <row r="11" spans="1:9" s="183" customFormat="1" ht="15" customHeight="1">
      <c r="A11" s="181">
        <v>4</v>
      </c>
      <c r="B11" s="200"/>
      <c r="C11" s="201" t="str">
        <f>'ENTRY LIST 2'!C525</f>
        <v>D</v>
      </c>
      <c r="D11" s="201" t="str">
        <f>'ENTRY LIST 2'!D525</f>
        <v>NATION</v>
      </c>
      <c r="E11" s="201" t="str">
        <f>'ENTRY LIST 2'!E525</f>
        <v>CHINA</v>
      </c>
      <c r="F11" s="200"/>
      <c r="G11" s="200"/>
      <c r="H11" s="200"/>
      <c r="I11" s="199">
        <f t="shared" si="0"/>
        <v>0</v>
      </c>
    </row>
    <row r="12" spans="1:9" s="183" customFormat="1" ht="15" customHeight="1">
      <c r="A12" s="181">
        <v>5</v>
      </c>
      <c r="B12" s="200"/>
      <c r="C12" s="201" t="str">
        <f>'ENTRY LIST 2'!C526</f>
        <v>D</v>
      </c>
      <c r="D12" s="201" t="str">
        <f>'ENTRY LIST 2'!D526</f>
        <v>NATION</v>
      </c>
      <c r="E12" s="201" t="str">
        <f>'ENTRY LIST 2'!E526</f>
        <v>CZECH</v>
      </c>
      <c r="F12" s="200"/>
      <c r="G12" s="200"/>
      <c r="H12" s="200"/>
      <c r="I12" s="199">
        <f t="shared" si="0"/>
        <v>0</v>
      </c>
    </row>
    <row r="13" spans="1:9" s="183" customFormat="1" ht="15" customHeight="1">
      <c r="A13" s="181">
        <v>6</v>
      </c>
      <c r="B13" s="200"/>
      <c r="C13" s="201" t="str">
        <f>'ENTRY LIST 2'!C527</f>
        <v>D</v>
      </c>
      <c r="D13" s="201" t="str">
        <f>'ENTRY LIST 2'!D527</f>
        <v>NATION</v>
      </c>
      <c r="E13" s="201" t="str">
        <f>'ENTRY LIST 2'!E527</f>
        <v>DENMARK</v>
      </c>
      <c r="F13" s="200"/>
      <c r="G13" s="200"/>
      <c r="H13" s="200"/>
      <c r="I13" s="199">
        <f t="shared" si="0"/>
        <v>0</v>
      </c>
    </row>
    <row r="14" spans="1:9" s="183" customFormat="1" ht="15" customHeight="1">
      <c r="A14" s="181">
        <v>7</v>
      </c>
      <c r="B14" s="200"/>
      <c r="C14" s="201" t="str">
        <f>'ENTRY LIST 2'!C528</f>
        <v>D</v>
      </c>
      <c r="D14" s="201" t="str">
        <f>'ENTRY LIST 2'!D528</f>
        <v>NATION</v>
      </c>
      <c r="E14" s="201" t="str">
        <f>'ENTRY LIST 2'!E528</f>
        <v>FRANCE</v>
      </c>
      <c r="F14" s="200"/>
      <c r="G14" s="200"/>
      <c r="H14" s="200"/>
      <c r="I14" s="199">
        <f t="shared" si="0"/>
        <v>0</v>
      </c>
    </row>
    <row r="15" spans="1:9" s="183" customFormat="1" ht="15" customHeight="1">
      <c r="A15" s="181">
        <v>8</v>
      </c>
      <c r="B15" s="200"/>
      <c r="C15" s="201" t="str">
        <f>'ENTRY LIST 2'!C529</f>
        <v>D</v>
      </c>
      <c r="D15" s="201" t="str">
        <f>'ENTRY LIST 2'!D529</f>
        <v>NATION</v>
      </c>
      <c r="E15" s="201" t="str">
        <f>'ENTRY LIST 2'!E529</f>
        <v>GERMANY</v>
      </c>
      <c r="F15" s="200"/>
      <c r="G15" s="200"/>
      <c r="H15" s="200"/>
      <c r="I15" s="199">
        <f t="shared" si="0"/>
        <v>0</v>
      </c>
    </row>
    <row r="16" spans="1:9" s="183" customFormat="1" ht="15" customHeight="1">
      <c r="A16" s="181">
        <v>9</v>
      </c>
      <c r="B16" s="200"/>
      <c r="C16" s="201" t="str">
        <f>'ENTRY LIST 2'!C530</f>
        <v>D</v>
      </c>
      <c r="D16" s="201" t="str">
        <f>'ENTRY LIST 2'!D530</f>
        <v>NATION</v>
      </c>
      <c r="E16" s="201" t="str">
        <f>'ENTRY LIST 2'!E530</f>
        <v>GB</v>
      </c>
      <c r="F16" s="200"/>
      <c r="G16" s="200"/>
      <c r="H16" s="200"/>
      <c r="I16" s="199">
        <f t="shared" si="0"/>
        <v>0</v>
      </c>
    </row>
    <row r="17" spans="1:9" s="183" customFormat="1" ht="15" customHeight="1">
      <c r="A17" s="181">
        <v>10</v>
      </c>
      <c r="B17" s="200"/>
      <c r="C17" s="201" t="str">
        <f>'ENTRY LIST 2'!C531</f>
        <v>D</v>
      </c>
      <c r="D17" s="201" t="str">
        <f>'ENTRY LIST 2'!D531</f>
        <v>NATION</v>
      </c>
      <c r="E17" s="201" t="str">
        <f>'ENTRY LIST 2'!E531</f>
        <v>ITALY</v>
      </c>
      <c r="F17" s="200"/>
      <c r="G17" s="200"/>
      <c r="H17" s="200"/>
      <c r="I17" s="199">
        <f t="shared" si="0"/>
        <v>0</v>
      </c>
    </row>
    <row r="18" spans="1:9" s="183" customFormat="1" ht="15" customHeight="1">
      <c r="A18" s="181">
        <v>11</v>
      </c>
      <c r="B18" s="200"/>
      <c r="C18" s="201" t="str">
        <f>'ENTRY LIST 2'!C532</f>
        <v>D</v>
      </c>
      <c r="D18" s="201" t="str">
        <f>'ENTRY LIST 2'!D532</f>
        <v>NATION</v>
      </c>
      <c r="E18" s="201" t="str">
        <f>'ENTRY LIST 2'!E532</f>
        <v>JAPAN</v>
      </c>
      <c r="F18" s="200"/>
      <c r="G18" s="200"/>
      <c r="H18" s="200"/>
      <c r="I18" s="199">
        <f t="shared" si="0"/>
        <v>0</v>
      </c>
    </row>
    <row r="19" spans="1:9" s="183" customFormat="1" ht="15" customHeight="1">
      <c r="A19" s="181">
        <v>12</v>
      </c>
      <c r="B19" s="200"/>
      <c r="C19" s="201" t="str">
        <f>'ENTRY LIST 2'!C533</f>
        <v>D</v>
      </c>
      <c r="D19" s="201" t="str">
        <f>'ENTRY LIST 2'!D533</f>
        <v>NATION</v>
      </c>
      <c r="E19" s="201" t="str">
        <f>'ENTRY LIST 2'!E533</f>
        <v>LATVIA</v>
      </c>
      <c r="F19" s="200"/>
      <c r="G19" s="200"/>
      <c r="H19" s="200"/>
      <c r="I19" s="199">
        <f t="shared" si="0"/>
        <v>0</v>
      </c>
    </row>
    <row r="20" spans="1:9" s="183" customFormat="1" ht="15" customHeight="1">
      <c r="A20" s="181">
        <v>13</v>
      </c>
      <c r="B20" s="200"/>
      <c r="C20" s="201" t="str">
        <f>'ENTRY LIST 2'!C534</f>
        <v>D</v>
      </c>
      <c r="D20" s="201" t="str">
        <f>'ENTRY LIST 2'!D534</f>
        <v>NATION</v>
      </c>
      <c r="E20" s="201" t="str">
        <f>'ENTRY LIST 2'!E534</f>
        <v>PORTUGAL</v>
      </c>
      <c r="F20" s="200"/>
      <c r="G20" s="200"/>
      <c r="H20" s="200"/>
      <c r="I20" s="199">
        <f t="shared" si="0"/>
        <v>0</v>
      </c>
    </row>
    <row r="21" spans="1:9" s="183" customFormat="1" ht="15" customHeight="1">
      <c r="A21" s="181">
        <v>14</v>
      </c>
      <c r="B21" s="200"/>
      <c r="C21" s="201" t="str">
        <f>'ENTRY LIST 2'!C535</f>
        <v>D</v>
      </c>
      <c r="D21" s="201" t="str">
        <f>'ENTRY LIST 2'!D535</f>
        <v>NATION</v>
      </c>
      <c r="E21" s="201" t="str">
        <f>'ENTRY LIST 2'!E535</f>
        <v>SLOVAKIA</v>
      </c>
      <c r="F21" s="200"/>
      <c r="G21" s="200"/>
      <c r="H21" s="200"/>
      <c r="I21" s="199">
        <f t="shared" si="0"/>
        <v>0</v>
      </c>
    </row>
    <row r="22" spans="1:9" s="183" customFormat="1" ht="15" customHeight="1">
      <c r="A22" s="181">
        <v>15</v>
      </c>
      <c r="B22" s="200"/>
      <c r="C22" s="201" t="str">
        <f>'ENTRY LIST 2'!C536</f>
        <v>D</v>
      </c>
      <c r="D22" s="201" t="str">
        <f>'ENTRY LIST 2'!D536</f>
        <v>NATION</v>
      </c>
      <c r="E22" s="201" t="str">
        <f>'ENTRY LIST 2'!E536</f>
        <v>SPAIN</v>
      </c>
      <c r="F22" s="200"/>
      <c r="G22" s="200"/>
      <c r="H22" s="200"/>
      <c r="I22" s="199">
        <f t="shared" si="0"/>
        <v>0</v>
      </c>
    </row>
    <row r="23" spans="1:9" s="183" customFormat="1" ht="15" customHeight="1">
      <c r="A23" s="181">
        <v>16</v>
      </c>
      <c r="B23" s="200"/>
      <c r="C23" s="201" t="str">
        <f>'ENTRY LIST 2'!C537</f>
        <v>D</v>
      </c>
      <c r="D23" s="201" t="str">
        <f>'ENTRY LIST 2'!D537</f>
        <v>NATION</v>
      </c>
      <c r="E23" s="201" t="str">
        <f>'ENTRY LIST 2'!E537</f>
        <v>SWEDEN</v>
      </c>
      <c r="F23" s="200"/>
      <c r="G23" s="200"/>
      <c r="H23" s="200"/>
      <c r="I23" s="199">
        <f t="shared" si="0"/>
        <v>0</v>
      </c>
    </row>
    <row r="24" spans="1:9" s="183" customFormat="1" ht="15" customHeight="1">
      <c r="A24" s="181">
        <v>17</v>
      </c>
      <c r="B24" s="200"/>
      <c r="C24" s="201" t="str">
        <f>'ENTRY LIST 2'!C538</f>
        <v>D</v>
      </c>
      <c r="D24" s="201" t="str">
        <f>'ENTRY LIST 2'!D538</f>
        <v>NATION</v>
      </c>
      <c r="E24" s="201" t="str">
        <f>'ENTRY LIST 2'!E538</f>
        <v>USA</v>
      </c>
      <c r="F24" s="200"/>
      <c r="G24" s="200"/>
      <c r="H24" s="200"/>
      <c r="I24" s="199">
        <f t="shared" si="0"/>
        <v>0</v>
      </c>
    </row>
    <row r="25" spans="1:9" s="183" customFormat="1" ht="15" customHeight="1">
      <c r="A25" s="181">
        <v>18</v>
      </c>
      <c r="B25" s="200"/>
      <c r="C25" s="201" t="str">
        <f>'ENTRY LIST 2'!C539</f>
        <v>D</v>
      </c>
      <c r="D25" s="201" t="str">
        <f>'ENTRY LIST 2'!D539</f>
        <v>NATION</v>
      </c>
      <c r="E25" s="201">
        <f>'ENTRY LIST 2'!E539</f>
        <v>0</v>
      </c>
      <c r="F25" s="200"/>
      <c r="G25" s="200"/>
      <c r="H25" s="200"/>
      <c r="I25" s="199">
        <f t="shared" si="0"/>
        <v>0</v>
      </c>
    </row>
    <row r="26" spans="1:9" s="183" customFormat="1" ht="15" customHeight="1">
      <c r="A26" s="181">
        <v>19</v>
      </c>
      <c r="B26" s="200"/>
      <c r="C26" s="201" t="str">
        <f>'ENTRY LIST 2'!C540</f>
        <v>D</v>
      </c>
      <c r="D26" s="201" t="str">
        <f>'ENTRY LIST 2'!D540</f>
        <v>NATION</v>
      </c>
      <c r="E26" s="201">
        <f>'ENTRY LIST 2'!E540</f>
        <v>0</v>
      </c>
      <c r="F26" s="200"/>
      <c r="G26" s="200"/>
      <c r="H26" s="200"/>
      <c r="I26" s="199">
        <f t="shared" si="0"/>
        <v>0</v>
      </c>
    </row>
    <row r="27" spans="1:9" s="183" customFormat="1" ht="15" customHeight="1">
      <c r="A27" s="181">
        <v>20</v>
      </c>
      <c r="B27" s="200"/>
      <c r="C27" s="201" t="str">
        <f>'ENTRY LIST 2'!C541</f>
        <v>D</v>
      </c>
      <c r="D27" s="201" t="str">
        <f>'ENTRY LIST 2'!D541</f>
        <v>NATION</v>
      </c>
      <c r="E27" s="201">
        <f>'ENTRY LIST 2'!E541</f>
        <v>0</v>
      </c>
      <c r="F27" s="200"/>
      <c r="G27" s="200"/>
      <c r="H27" s="200"/>
      <c r="I27" s="199">
        <f t="shared" si="0"/>
        <v>0</v>
      </c>
    </row>
    <row r="28" spans="1:9" s="183" customFormat="1" ht="15" customHeight="1">
      <c r="A28" s="181">
        <v>21</v>
      </c>
      <c r="B28" s="200"/>
      <c r="C28" s="201" t="str">
        <f>'ENTRY LIST 2'!C542</f>
        <v>D</v>
      </c>
      <c r="D28" s="201" t="str">
        <f>'ENTRY LIST 2'!D542</f>
        <v>NATION</v>
      </c>
      <c r="E28" s="201">
        <f>'ENTRY LIST 2'!E542</f>
        <v>0</v>
      </c>
      <c r="F28" s="200"/>
      <c r="G28" s="200"/>
      <c r="H28" s="200"/>
      <c r="I28" s="199">
        <f t="shared" si="0"/>
        <v>0</v>
      </c>
    </row>
    <row r="29" spans="1:9" s="183" customFormat="1" ht="15" customHeight="1">
      <c r="A29" s="181">
        <v>22</v>
      </c>
      <c r="B29" s="200"/>
      <c r="C29" s="201" t="str">
        <f>'ENTRY LIST 2'!C543</f>
        <v>D</v>
      </c>
      <c r="D29" s="201" t="str">
        <f>'ENTRY LIST 2'!D543</f>
        <v>NATION</v>
      </c>
      <c r="E29" s="201">
        <f>'ENTRY LIST 2'!E543</f>
        <v>0</v>
      </c>
      <c r="F29" s="200"/>
      <c r="G29" s="200"/>
      <c r="H29" s="200"/>
      <c r="I29" s="199">
        <f t="shared" si="0"/>
        <v>0</v>
      </c>
    </row>
    <row r="30" spans="1:9" s="183" customFormat="1" ht="15" customHeight="1">
      <c r="A30" s="181">
        <v>23</v>
      </c>
      <c r="B30" s="200"/>
      <c r="C30" s="201" t="str">
        <f>'ENTRY LIST 2'!C544</f>
        <v>D</v>
      </c>
      <c r="D30" s="201" t="str">
        <f>'ENTRY LIST 2'!D544</f>
        <v>NATION</v>
      </c>
      <c r="E30" s="201">
        <f>'ENTRY LIST 2'!E544</f>
        <v>0</v>
      </c>
      <c r="F30" s="200"/>
      <c r="G30" s="200"/>
      <c r="H30" s="200"/>
      <c r="I30" s="199">
        <f t="shared" si="0"/>
        <v>0</v>
      </c>
    </row>
    <row r="31" spans="1:9" s="183" customFormat="1" ht="15" customHeight="1">
      <c r="A31" s="181">
        <v>24</v>
      </c>
      <c r="B31" s="200"/>
      <c r="C31" s="201" t="str">
        <f>'ENTRY LIST 2'!C545</f>
        <v>D</v>
      </c>
      <c r="D31" s="201" t="str">
        <f>'ENTRY LIST 2'!D545</f>
        <v>NATION</v>
      </c>
      <c r="E31" s="201">
        <f>'ENTRY LIST 2'!E545</f>
        <v>0</v>
      </c>
      <c r="F31" s="200"/>
      <c r="G31" s="200"/>
      <c r="H31" s="200"/>
      <c r="I31" s="199">
        <f t="shared" si="0"/>
        <v>0</v>
      </c>
    </row>
    <row r="32" spans="1:9" s="183" customFormat="1" ht="15" customHeight="1">
      <c r="A32" s="181">
        <v>25</v>
      </c>
      <c r="B32" s="200"/>
      <c r="C32" s="201" t="str">
        <f>'ENTRY LIST 2'!C546</f>
        <v>D</v>
      </c>
      <c r="D32" s="201" t="str">
        <f>'ENTRY LIST 2'!D546</f>
        <v>NATION</v>
      </c>
      <c r="E32" s="201">
        <f>'ENTRY LIST 2'!E546</f>
        <v>0</v>
      </c>
      <c r="F32" s="200"/>
      <c r="G32" s="200"/>
      <c r="H32" s="200"/>
      <c r="I32" s="199">
        <f t="shared" si="0"/>
        <v>0</v>
      </c>
    </row>
    <row r="33" spans="1:9" s="183" customFormat="1" ht="15" customHeight="1">
      <c r="A33" s="181">
        <v>26</v>
      </c>
      <c r="B33" s="200"/>
      <c r="C33" s="201" t="str">
        <f>'ENTRY LIST 2'!C547</f>
        <v>D</v>
      </c>
      <c r="D33" s="201" t="str">
        <f>'ENTRY LIST 2'!D547</f>
        <v>NATION</v>
      </c>
      <c r="E33" s="201">
        <f>'ENTRY LIST 2'!E547</f>
        <v>0</v>
      </c>
      <c r="F33" s="200"/>
      <c r="G33" s="200"/>
      <c r="H33" s="200"/>
      <c r="I33" s="199">
        <f t="shared" si="0"/>
        <v>0</v>
      </c>
    </row>
    <row r="34" spans="1:9" s="183" customFormat="1" ht="15" customHeight="1">
      <c r="A34" s="181">
        <v>27</v>
      </c>
      <c r="B34" s="200"/>
      <c r="C34" s="201" t="str">
        <f>'ENTRY LIST 2'!C548</f>
        <v>D</v>
      </c>
      <c r="D34" s="201" t="str">
        <f>'ENTRY LIST 2'!D548</f>
        <v>NATION</v>
      </c>
      <c r="E34" s="201">
        <f>'ENTRY LIST 2'!E548</f>
        <v>0</v>
      </c>
      <c r="F34" s="200"/>
      <c r="G34" s="200"/>
      <c r="H34" s="200"/>
      <c r="I34" s="199">
        <f t="shared" si="0"/>
        <v>0</v>
      </c>
    </row>
    <row r="35" spans="1:9" s="183" customFormat="1" ht="15" customHeight="1">
      <c r="A35" s="181">
        <v>28</v>
      </c>
      <c r="B35" s="200"/>
      <c r="C35" s="201" t="str">
        <f>'ENTRY LIST 2'!C549</f>
        <v>D</v>
      </c>
      <c r="D35" s="201" t="str">
        <f>'ENTRY LIST 2'!D549</f>
        <v>NATION</v>
      </c>
      <c r="E35" s="201">
        <f>'ENTRY LIST 2'!E549</f>
        <v>0</v>
      </c>
      <c r="F35" s="200"/>
      <c r="G35" s="200"/>
      <c r="H35" s="200"/>
      <c r="I35" s="199">
        <f t="shared" si="0"/>
        <v>0</v>
      </c>
    </row>
    <row r="36" spans="1:9" s="183" customFormat="1" ht="15" customHeight="1">
      <c r="A36" s="181">
        <v>29</v>
      </c>
      <c r="B36" s="200"/>
      <c r="C36" s="201" t="str">
        <f>'ENTRY LIST 2'!C550</f>
        <v>D</v>
      </c>
      <c r="D36" s="201" t="str">
        <f>'ENTRY LIST 2'!D550</f>
        <v>NATION</v>
      </c>
      <c r="E36" s="201">
        <f>'ENTRY LIST 2'!E550</f>
        <v>0</v>
      </c>
      <c r="F36" s="200"/>
      <c r="G36" s="200"/>
      <c r="H36" s="200"/>
      <c r="I36" s="199">
        <f t="shared" si="0"/>
        <v>0</v>
      </c>
    </row>
    <row r="37" spans="1:9" s="183" customFormat="1" ht="15" customHeight="1">
      <c r="A37" s="181">
        <v>30</v>
      </c>
      <c r="B37" s="200"/>
      <c r="C37" s="201" t="str">
        <f>'ENTRY LIST 2'!C551</f>
        <v>D</v>
      </c>
      <c r="D37" s="201" t="str">
        <f>'ENTRY LIST 2'!D551</f>
        <v>NATION</v>
      </c>
      <c r="E37" s="201">
        <f>'ENTRY LIST 2'!E551</f>
        <v>0</v>
      </c>
      <c r="F37" s="200"/>
      <c r="G37" s="200"/>
      <c r="H37" s="200"/>
      <c r="I37" s="199">
        <f t="shared" si="0"/>
        <v>0</v>
      </c>
    </row>
    <row r="38" spans="1:9" s="183" customFormat="1" ht="15" customHeight="1">
      <c r="A38" s="181">
        <v>31</v>
      </c>
      <c r="B38" s="200"/>
      <c r="C38" s="201" t="str">
        <f>'ENTRY LIST 2'!C552</f>
        <v>D</v>
      </c>
      <c r="D38" s="201" t="str">
        <f>'ENTRY LIST 2'!D552</f>
        <v>NATION</v>
      </c>
      <c r="E38" s="201">
        <f>'ENTRY LIST 2'!E552</f>
        <v>0</v>
      </c>
      <c r="F38" s="200"/>
      <c r="G38" s="200"/>
      <c r="H38" s="200"/>
      <c r="I38" s="199">
        <f t="shared" si="0"/>
        <v>0</v>
      </c>
    </row>
    <row r="39" spans="1:9" s="183" customFormat="1" ht="15" customHeight="1">
      <c r="A39" s="181">
        <v>32</v>
      </c>
      <c r="B39" s="200"/>
      <c r="C39" s="201" t="str">
        <f>'ENTRY LIST 2'!C553</f>
        <v>D</v>
      </c>
      <c r="D39" s="201" t="str">
        <f>'ENTRY LIST 2'!D553</f>
        <v>NATION</v>
      </c>
      <c r="E39" s="201">
        <f>'ENTRY LIST 2'!E553</f>
        <v>0</v>
      </c>
      <c r="F39" s="200"/>
      <c r="G39" s="200"/>
      <c r="H39" s="200"/>
      <c r="I39" s="199">
        <f t="shared" si="0"/>
        <v>0</v>
      </c>
    </row>
    <row r="40" spans="1:9" s="183" customFormat="1" ht="15" customHeight="1">
      <c r="A40" s="181">
        <v>33</v>
      </c>
      <c r="B40" s="200"/>
      <c r="C40" s="201" t="str">
        <f>'ENTRY LIST 2'!C554</f>
        <v>D</v>
      </c>
      <c r="D40" s="201" t="str">
        <f>'ENTRY LIST 2'!D554</f>
        <v>NATION</v>
      </c>
      <c r="E40" s="201">
        <f>'ENTRY LIST 2'!E554</f>
        <v>0</v>
      </c>
      <c r="F40" s="200"/>
      <c r="G40" s="200"/>
      <c r="H40" s="200"/>
      <c r="I40" s="199">
        <f aca="true" t="shared" si="1" ref="I40:I57">SUM(F40:H40)</f>
        <v>0</v>
      </c>
    </row>
    <row r="41" spans="1:9" s="183" customFormat="1" ht="15" customHeight="1">
      <c r="A41" s="181">
        <v>34</v>
      </c>
      <c r="B41" s="200"/>
      <c r="C41" s="201" t="str">
        <f>'ENTRY LIST 2'!C555</f>
        <v>D</v>
      </c>
      <c r="D41" s="201" t="str">
        <f>'ENTRY LIST 2'!D555</f>
        <v>NATION</v>
      </c>
      <c r="E41" s="201">
        <f>'ENTRY LIST 2'!E555</f>
        <v>0</v>
      </c>
      <c r="F41" s="200"/>
      <c r="G41" s="200"/>
      <c r="H41" s="200"/>
      <c r="I41" s="199">
        <f t="shared" si="1"/>
        <v>0</v>
      </c>
    </row>
    <row r="42" spans="1:9" s="183" customFormat="1" ht="15" customHeight="1">
      <c r="A42" s="181">
        <v>35</v>
      </c>
      <c r="B42" s="200"/>
      <c r="C42" s="201" t="str">
        <f>'ENTRY LIST 2'!C556</f>
        <v>D</v>
      </c>
      <c r="D42" s="201" t="str">
        <f>'ENTRY LIST 2'!D556</f>
        <v>NATION</v>
      </c>
      <c r="E42" s="201">
        <f>'ENTRY LIST 2'!E556</f>
        <v>0</v>
      </c>
      <c r="F42" s="200"/>
      <c r="G42" s="200"/>
      <c r="H42" s="200"/>
      <c r="I42" s="199">
        <f t="shared" si="1"/>
        <v>0</v>
      </c>
    </row>
    <row r="43" spans="1:9" s="183" customFormat="1" ht="15" customHeight="1">
      <c r="A43" s="181">
        <v>36</v>
      </c>
      <c r="B43" s="200"/>
      <c r="C43" s="201" t="str">
        <f>'ENTRY LIST 2'!C557</f>
        <v>D</v>
      </c>
      <c r="D43" s="201" t="str">
        <f>'ENTRY LIST 2'!D557</f>
        <v>NATION</v>
      </c>
      <c r="E43" s="201">
        <f>'ENTRY LIST 2'!E557</f>
        <v>0</v>
      </c>
      <c r="F43" s="200"/>
      <c r="G43" s="200"/>
      <c r="H43" s="200"/>
      <c r="I43" s="199">
        <f t="shared" si="1"/>
        <v>0</v>
      </c>
    </row>
    <row r="44" spans="1:9" s="183" customFormat="1" ht="15" customHeight="1">
      <c r="A44" s="181">
        <v>37</v>
      </c>
      <c r="B44" s="200"/>
      <c r="C44" s="201" t="str">
        <f>'ENTRY LIST 2'!C558</f>
        <v>D</v>
      </c>
      <c r="D44" s="201" t="str">
        <f>'ENTRY LIST 2'!D558</f>
        <v>NATION</v>
      </c>
      <c r="E44" s="201">
        <f>'ENTRY LIST 2'!E558</f>
        <v>0</v>
      </c>
      <c r="F44" s="200"/>
      <c r="G44" s="200"/>
      <c r="H44" s="200"/>
      <c r="I44" s="199">
        <f t="shared" si="1"/>
        <v>0</v>
      </c>
    </row>
    <row r="45" spans="1:9" s="183" customFormat="1" ht="15" customHeight="1">
      <c r="A45" s="181">
        <v>38</v>
      </c>
      <c r="B45" s="200"/>
      <c r="C45" s="201" t="str">
        <f>'ENTRY LIST 2'!C559</f>
        <v>D</v>
      </c>
      <c r="D45" s="201" t="str">
        <f>'ENTRY LIST 2'!D559</f>
        <v>NATION</v>
      </c>
      <c r="E45" s="201">
        <f>'ENTRY LIST 2'!E559</f>
        <v>0</v>
      </c>
      <c r="F45" s="200"/>
      <c r="G45" s="200"/>
      <c r="H45" s="200"/>
      <c r="I45" s="199">
        <f t="shared" si="1"/>
        <v>0</v>
      </c>
    </row>
    <row r="46" spans="1:9" s="183" customFormat="1" ht="15" customHeight="1">
      <c r="A46" s="181">
        <v>39</v>
      </c>
      <c r="B46" s="200"/>
      <c r="C46" s="201" t="str">
        <f>'ENTRY LIST 2'!C560</f>
        <v>D</v>
      </c>
      <c r="D46" s="201" t="str">
        <f>'ENTRY LIST 2'!D560</f>
        <v>NATION</v>
      </c>
      <c r="E46" s="201">
        <f>'ENTRY LIST 2'!E560</f>
        <v>0</v>
      </c>
      <c r="F46" s="200"/>
      <c r="G46" s="200"/>
      <c r="H46" s="200"/>
      <c r="I46" s="199">
        <f t="shared" si="1"/>
        <v>0</v>
      </c>
    </row>
    <row r="47" spans="1:9" s="183" customFormat="1" ht="15" customHeight="1">
      <c r="A47" s="181">
        <v>40</v>
      </c>
      <c r="B47" s="200"/>
      <c r="C47" s="201" t="str">
        <f>'ENTRY LIST 2'!C561</f>
        <v>D</v>
      </c>
      <c r="D47" s="201" t="str">
        <f>'ENTRY LIST 2'!D561</f>
        <v>NATION</v>
      </c>
      <c r="E47" s="201">
        <f>'ENTRY LIST 2'!E561</f>
        <v>0</v>
      </c>
      <c r="F47" s="200"/>
      <c r="G47" s="200"/>
      <c r="H47" s="200"/>
      <c r="I47" s="199">
        <f t="shared" si="1"/>
        <v>0</v>
      </c>
    </row>
    <row r="48" spans="1:9" s="183" customFormat="1" ht="15" customHeight="1">
      <c r="A48" s="181">
        <v>41</v>
      </c>
      <c r="B48" s="200"/>
      <c r="C48" s="201" t="str">
        <f>'ENTRY LIST 2'!C562</f>
        <v>D</v>
      </c>
      <c r="D48" s="201" t="str">
        <f>'ENTRY LIST 2'!D562</f>
        <v>NATION</v>
      </c>
      <c r="E48" s="201">
        <f>'ENTRY LIST 2'!E562</f>
        <v>0</v>
      </c>
      <c r="F48" s="200"/>
      <c r="G48" s="200"/>
      <c r="H48" s="200"/>
      <c r="I48" s="199">
        <f t="shared" si="1"/>
        <v>0</v>
      </c>
    </row>
    <row r="49" spans="1:9" s="183" customFormat="1" ht="15" customHeight="1">
      <c r="A49" s="181">
        <v>42</v>
      </c>
      <c r="B49" s="200"/>
      <c r="C49" s="201" t="str">
        <f>'ENTRY LIST 2'!C563</f>
        <v>D</v>
      </c>
      <c r="D49" s="201" t="str">
        <f>'ENTRY LIST 2'!D563</f>
        <v>NATION</v>
      </c>
      <c r="E49" s="201">
        <f>'ENTRY LIST 2'!E563</f>
        <v>0</v>
      </c>
      <c r="F49" s="200"/>
      <c r="G49" s="200"/>
      <c r="H49" s="200"/>
      <c r="I49" s="199">
        <f t="shared" si="1"/>
        <v>0</v>
      </c>
    </row>
    <row r="50" spans="1:9" s="183" customFormat="1" ht="15" customHeight="1">
      <c r="A50" s="181">
        <v>43</v>
      </c>
      <c r="B50" s="200"/>
      <c r="C50" s="201" t="str">
        <f>'ENTRY LIST 2'!C564</f>
        <v>D</v>
      </c>
      <c r="D50" s="201" t="str">
        <f>'ENTRY LIST 2'!D564</f>
        <v>NATION</v>
      </c>
      <c r="E50" s="201">
        <f>'ENTRY LIST 2'!E564</f>
        <v>0</v>
      </c>
      <c r="F50" s="200"/>
      <c r="G50" s="200"/>
      <c r="H50" s="200"/>
      <c r="I50" s="199">
        <f t="shared" si="1"/>
        <v>0</v>
      </c>
    </row>
    <row r="51" spans="1:9" s="183" customFormat="1" ht="15" customHeight="1">
      <c r="A51" s="181">
        <v>44</v>
      </c>
      <c r="B51" s="200"/>
      <c r="C51" s="201" t="str">
        <f>'ENTRY LIST 2'!C565</f>
        <v>D</v>
      </c>
      <c r="D51" s="201" t="str">
        <f>'ENTRY LIST 2'!D565</f>
        <v>NATION</v>
      </c>
      <c r="E51" s="201">
        <f>'ENTRY LIST 2'!E565</f>
        <v>0</v>
      </c>
      <c r="F51" s="200"/>
      <c r="G51" s="200"/>
      <c r="H51" s="200"/>
      <c r="I51" s="199">
        <f t="shared" si="1"/>
        <v>0</v>
      </c>
    </row>
    <row r="52" spans="1:9" s="183" customFormat="1" ht="15" customHeight="1">
      <c r="A52" s="181">
        <v>45</v>
      </c>
      <c r="B52" s="200"/>
      <c r="C52" s="201" t="str">
        <f>'ENTRY LIST 2'!C566</f>
        <v>D</v>
      </c>
      <c r="D52" s="201" t="str">
        <f>'ENTRY LIST 2'!D566</f>
        <v>NATION</v>
      </c>
      <c r="E52" s="201">
        <f>'ENTRY LIST 2'!E566</f>
        <v>0</v>
      </c>
      <c r="F52" s="200"/>
      <c r="G52" s="200"/>
      <c r="H52" s="200"/>
      <c r="I52" s="199">
        <f t="shared" si="1"/>
        <v>0</v>
      </c>
    </row>
    <row r="53" spans="1:9" s="183" customFormat="1" ht="15" customHeight="1">
      <c r="A53" s="181">
        <v>46</v>
      </c>
      <c r="B53" s="200"/>
      <c r="C53" s="201" t="str">
        <f>'ENTRY LIST 2'!C567</f>
        <v>D</v>
      </c>
      <c r="D53" s="201" t="str">
        <f>'ENTRY LIST 2'!D567</f>
        <v>NATION</v>
      </c>
      <c r="E53" s="201">
        <f>'ENTRY LIST 2'!E567</f>
        <v>0</v>
      </c>
      <c r="F53" s="200"/>
      <c r="G53" s="200"/>
      <c r="H53" s="200"/>
      <c r="I53" s="199">
        <f t="shared" si="1"/>
        <v>0</v>
      </c>
    </row>
    <row r="54" spans="1:9" s="183" customFormat="1" ht="15" customHeight="1">
      <c r="A54" s="181">
        <v>47</v>
      </c>
      <c r="B54" s="200"/>
      <c r="C54" s="201" t="str">
        <f>'ENTRY LIST 2'!C568</f>
        <v>D</v>
      </c>
      <c r="D54" s="201" t="str">
        <f>'ENTRY LIST 2'!D568</f>
        <v>NATION</v>
      </c>
      <c r="E54" s="201">
        <f>'ENTRY LIST 2'!E568</f>
        <v>0</v>
      </c>
      <c r="F54" s="200"/>
      <c r="G54" s="200"/>
      <c r="H54" s="200"/>
      <c r="I54" s="199">
        <f t="shared" si="1"/>
        <v>0</v>
      </c>
    </row>
    <row r="55" spans="1:9" s="183" customFormat="1" ht="15" customHeight="1">
      <c r="A55" s="181">
        <v>48</v>
      </c>
      <c r="B55" s="200"/>
      <c r="C55" s="201" t="str">
        <f>'ENTRY LIST 2'!C569</f>
        <v>D</v>
      </c>
      <c r="D55" s="201" t="str">
        <f>'ENTRY LIST 2'!D569</f>
        <v>NATION</v>
      </c>
      <c r="E55" s="201">
        <f>'ENTRY LIST 2'!E569</f>
        <v>0</v>
      </c>
      <c r="F55" s="200"/>
      <c r="G55" s="200"/>
      <c r="H55" s="200"/>
      <c r="I55" s="199">
        <f t="shared" si="1"/>
        <v>0</v>
      </c>
    </row>
    <row r="56" spans="1:9" s="183" customFormat="1" ht="15" customHeight="1">
      <c r="A56" s="181">
        <v>49</v>
      </c>
      <c r="B56" s="200"/>
      <c r="C56" s="201" t="str">
        <f>'ENTRY LIST 2'!C570</f>
        <v>D</v>
      </c>
      <c r="D56" s="201" t="str">
        <f>'ENTRY LIST 2'!D570</f>
        <v>NATION</v>
      </c>
      <c r="E56" s="201">
        <f>'ENTRY LIST 2'!E570</f>
        <v>0</v>
      </c>
      <c r="F56" s="200"/>
      <c r="G56" s="200"/>
      <c r="H56" s="200"/>
      <c r="I56" s="199">
        <f t="shared" si="1"/>
        <v>0</v>
      </c>
    </row>
    <row r="57" spans="1:9" s="183" customFormat="1" ht="15" customHeight="1">
      <c r="A57" s="181">
        <v>50</v>
      </c>
      <c r="B57" s="200"/>
      <c r="C57" s="201" t="str">
        <f>'ENTRY LIST 2'!C571</f>
        <v>D</v>
      </c>
      <c r="D57" s="201" t="str">
        <f>'ENTRY LIST 2'!D571</f>
        <v>NATION</v>
      </c>
      <c r="E57" s="201">
        <f>'ENTRY LIST 2'!E571</f>
        <v>0</v>
      </c>
      <c r="F57" s="200"/>
      <c r="G57" s="200"/>
      <c r="H57" s="200"/>
      <c r="I57" s="199">
        <f t="shared" si="1"/>
        <v>0</v>
      </c>
    </row>
    <row r="58" spans="2:8" s="183" customFormat="1" ht="12.75">
      <c r="B58" s="202"/>
      <c r="C58" s="202"/>
      <c r="D58" s="202"/>
      <c r="E58" s="202"/>
      <c r="F58" s="202"/>
      <c r="G58" s="202"/>
      <c r="H58" s="202"/>
    </row>
    <row r="59" spans="2:8" s="183" customFormat="1" ht="12.75">
      <c r="B59" s="202"/>
      <c r="C59" s="202"/>
      <c r="D59" s="202"/>
      <c r="E59" s="202"/>
      <c r="F59" s="202"/>
      <c r="G59" s="202"/>
      <c r="H59" s="202"/>
    </row>
    <row r="60" spans="2:8" s="183" customFormat="1" ht="12.75">
      <c r="B60" s="202"/>
      <c r="C60" s="202"/>
      <c r="D60" s="202"/>
      <c r="E60" s="202"/>
      <c r="F60" s="202"/>
      <c r="G60" s="202"/>
      <c r="H60" s="202"/>
    </row>
    <row r="61" spans="2:8" s="183" customFormat="1" ht="12.75">
      <c r="B61" s="202"/>
      <c r="C61" s="202"/>
      <c r="D61" s="202"/>
      <c r="E61" s="202"/>
      <c r="F61" s="202"/>
      <c r="G61" s="202"/>
      <c r="H61" s="202"/>
    </row>
    <row r="62" spans="2:8" s="183" customFormat="1" ht="12.75">
      <c r="B62" s="202"/>
      <c r="C62" s="202"/>
      <c r="D62" s="202"/>
      <c r="E62" s="202"/>
      <c r="F62" s="202"/>
      <c r="G62" s="202"/>
      <c r="H62" s="202"/>
    </row>
    <row r="63" spans="2:8" s="183" customFormat="1" ht="12.75">
      <c r="B63" s="202"/>
      <c r="C63" s="202"/>
      <c r="D63" s="202"/>
      <c r="E63" s="202"/>
      <c r="F63" s="202"/>
      <c r="G63" s="202"/>
      <c r="H63" s="202"/>
    </row>
    <row r="64" spans="2:8" s="183" customFormat="1" ht="12.75">
      <c r="B64" s="202"/>
      <c r="C64" s="202"/>
      <c r="D64" s="202"/>
      <c r="E64" s="202"/>
      <c r="F64" s="202"/>
      <c r="G64" s="202"/>
      <c r="H64" s="202"/>
    </row>
    <row r="65" spans="2:8" s="183" customFormat="1" ht="12.75">
      <c r="B65" s="202"/>
      <c r="C65" s="202"/>
      <c r="D65" s="202"/>
      <c r="E65" s="202"/>
      <c r="F65" s="202"/>
      <c r="G65" s="202"/>
      <c r="H65" s="202"/>
    </row>
    <row r="66" spans="2:8" s="183" customFormat="1" ht="12.75">
      <c r="B66" s="202"/>
      <c r="C66" s="202"/>
      <c r="D66" s="202"/>
      <c r="E66" s="202"/>
      <c r="F66" s="202"/>
      <c r="G66" s="202"/>
      <c r="H66" s="202"/>
    </row>
    <row r="67" spans="2:8" s="183" customFormat="1" ht="12.75">
      <c r="B67" s="202"/>
      <c r="C67" s="202"/>
      <c r="D67" s="202"/>
      <c r="E67" s="202"/>
      <c r="F67" s="202"/>
      <c r="G67" s="202"/>
      <c r="H67" s="202"/>
    </row>
    <row r="68" spans="2:8" s="183" customFormat="1" ht="12.75">
      <c r="B68" s="202"/>
      <c r="C68" s="202"/>
      <c r="D68" s="202"/>
      <c r="E68" s="202"/>
      <c r="F68" s="202"/>
      <c r="G68" s="202"/>
      <c r="H68" s="202"/>
    </row>
    <row r="69" spans="2:8" s="183" customFormat="1" ht="12.75">
      <c r="B69" s="202"/>
      <c r="C69" s="202"/>
      <c r="D69" s="202"/>
      <c r="E69" s="202"/>
      <c r="F69" s="202"/>
      <c r="G69" s="202"/>
      <c r="H69" s="202"/>
    </row>
    <row r="70" spans="2:8" s="183" customFormat="1" ht="12.75">
      <c r="B70" s="202"/>
      <c r="C70" s="202"/>
      <c r="D70" s="202"/>
      <c r="E70" s="202"/>
      <c r="F70" s="202"/>
      <c r="G70" s="202"/>
      <c r="H70" s="202"/>
    </row>
    <row r="71" spans="2:8" s="183" customFormat="1" ht="12.75">
      <c r="B71" s="202"/>
      <c r="C71" s="202"/>
      <c r="D71" s="202"/>
      <c r="E71" s="202"/>
      <c r="F71" s="202"/>
      <c r="G71" s="202"/>
      <c r="H71" s="202"/>
    </row>
    <row r="72" spans="2:8" s="183" customFormat="1" ht="12.75">
      <c r="B72" s="202"/>
      <c r="C72" s="202"/>
      <c r="D72" s="202"/>
      <c r="E72" s="202"/>
      <c r="F72" s="202"/>
      <c r="G72" s="202"/>
      <c r="H72" s="202"/>
    </row>
    <row r="73" spans="2:8" s="183" customFormat="1" ht="12.75">
      <c r="B73" s="202"/>
      <c r="C73" s="202"/>
      <c r="D73" s="202"/>
      <c r="E73" s="202"/>
      <c r="F73" s="202"/>
      <c r="G73" s="202"/>
      <c r="H73" s="202"/>
    </row>
    <row r="74" spans="2:8" s="183" customFormat="1" ht="12.75">
      <c r="B74" s="202"/>
      <c r="C74" s="202"/>
      <c r="D74" s="202"/>
      <c r="E74" s="202"/>
      <c r="F74" s="202"/>
      <c r="G74" s="202"/>
      <c r="H74" s="202"/>
    </row>
    <row r="75" spans="2:8" s="183" customFormat="1" ht="12.75">
      <c r="B75" s="202"/>
      <c r="C75" s="202"/>
      <c r="D75" s="202"/>
      <c r="E75" s="202"/>
      <c r="F75" s="202"/>
      <c r="G75" s="202"/>
      <c r="H75" s="202"/>
    </row>
    <row r="76" spans="2:8" s="183" customFormat="1" ht="12.75">
      <c r="B76" s="202"/>
      <c r="C76" s="202"/>
      <c r="D76" s="202"/>
      <c r="E76" s="202"/>
      <c r="F76" s="202"/>
      <c r="G76" s="202"/>
      <c r="H76" s="202"/>
    </row>
    <row r="77" spans="2:8" s="183" customFormat="1" ht="12.75">
      <c r="B77" s="202"/>
      <c r="C77" s="202"/>
      <c r="D77" s="202"/>
      <c r="E77" s="202"/>
      <c r="F77" s="202"/>
      <c r="G77" s="202"/>
      <c r="H77" s="202"/>
    </row>
    <row r="78" spans="2:8" s="183" customFormat="1" ht="12.75">
      <c r="B78" s="202"/>
      <c r="C78" s="202"/>
      <c r="D78" s="202"/>
      <c r="E78" s="202"/>
      <c r="F78" s="202"/>
      <c r="G78" s="202"/>
      <c r="H78" s="202"/>
    </row>
    <row r="79" spans="2:8" s="183" customFormat="1" ht="12.75">
      <c r="B79" s="202"/>
      <c r="C79" s="202"/>
      <c r="D79" s="202"/>
      <c r="E79" s="202"/>
      <c r="F79" s="202"/>
      <c r="G79" s="202"/>
      <c r="H79" s="202"/>
    </row>
    <row r="80" spans="2:8" s="183" customFormat="1" ht="12.75">
      <c r="B80" s="202"/>
      <c r="C80" s="202"/>
      <c r="D80" s="202"/>
      <c r="E80" s="202"/>
      <c r="F80" s="202"/>
      <c r="G80" s="202"/>
      <c r="H80" s="202"/>
    </row>
    <row r="81" spans="2:8" s="183" customFormat="1" ht="12.75">
      <c r="B81" s="202"/>
      <c r="C81" s="202"/>
      <c r="D81" s="202"/>
      <c r="E81" s="202"/>
      <c r="F81" s="202"/>
      <c r="G81" s="202"/>
      <c r="H81" s="202"/>
    </row>
    <row r="82" spans="2:8" s="183" customFormat="1" ht="12.75">
      <c r="B82" s="202"/>
      <c r="C82" s="202"/>
      <c r="D82" s="202"/>
      <c r="E82" s="202"/>
      <c r="F82" s="202"/>
      <c r="G82" s="202"/>
      <c r="H82" s="202"/>
    </row>
    <row r="83" spans="2:8" s="183" customFormat="1" ht="12.75">
      <c r="B83" s="202"/>
      <c r="C83" s="202"/>
      <c r="D83" s="202"/>
      <c r="E83" s="202"/>
      <c r="F83" s="202"/>
      <c r="G83" s="202"/>
      <c r="H83" s="202"/>
    </row>
    <row r="84" spans="2:8" s="183" customFormat="1" ht="12.75">
      <c r="B84" s="202"/>
      <c r="C84" s="202"/>
      <c r="D84" s="202"/>
      <c r="E84" s="202"/>
      <c r="F84" s="202"/>
      <c r="G84" s="202"/>
      <c r="H84" s="202"/>
    </row>
    <row r="85" spans="2:8" s="183" customFormat="1" ht="12.75">
      <c r="B85" s="202"/>
      <c r="C85" s="202"/>
      <c r="D85" s="202"/>
      <c r="E85" s="202"/>
      <c r="F85" s="202"/>
      <c r="G85" s="202"/>
      <c r="H85" s="202"/>
    </row>
    <row r="86" spans="2:8" s="183" customFormat="1" ht="12.75">
      <c r="B86" s="202"/>
      <c r="C86" s="202"/>
      <c r="D86" s="202"/>
      <c r="E86" s="202"/>
      <c r="F86" s="202"/>
      <c r="G86" s="202"/>
      <c r="H86" s="202"/>
    </row>
    <row r="87" spans="2:8" s="183" customFormat="1" ht="12.75">
      <c r="B87" s="202"/>
      <c r="C87" s="202"/>
      <c r="D87" s="202"/>
      <c r="E87" s="202"/>
      <c r="F87" s="202"/>
      <c r="G87" s="202"/>
      <c r="H87" s="202"/>
    </row>
    <row r="88" spans="2:8" s="183" customFormat="1" ht="12.75">
      <c r="B88" s="202"/>
      <c r="C88" s="202"/>
      <c r="D88" s="202"/>
      <c r="E88" s="202"/>
      <c r="F88" s="202"/>
      <c r="G88" s="202"/>
      <c r="H88" s="202"/>
    </row>
    <row r="89" spans="2:8" s="183" customFormat="1" ht="12.75">
      <c r="B89" s="202"/>
      <c r="C89" s="202"/>
      <c r="D89" s="202"/>
      <c r="E89" s="202"/>
      <c r="F89" s="202"/>
      <c r="G89" s="202"/>
      <c r="H89" s="202"/>
    </row>
    <row r="90" spans="2:8" s="183" customFormat="1" ht="12.75">
      <c r="B90" s="202"/>
      <c r="C90" s="202"/>
      <c r="D90" s="202"/>
      <c r="E90" s="202"/>
      <c r="F90" s="202"/>
      <c r="G90" s="202"/>
      <c r="H90" s="202"/>
    </row>
    <row r="91" spans="2:8" s="183" customFormat="1" ht="12.75">
      <c r="B91" s="202"/>
      <c r="C91" s="202"/>
      <c r="D91" s="202"/>
      <c r="E91" s="202"/>
      <c r="F91" s="202"/>
      <c r="G91" s="202"/>
      <c r="H91" s="202"/>
    </row>
    <row r="92" spans="2:8" s="183" customFormat="1" ht="12.75">
      <c r="B92" s="202"/>
      <c r="C92" s="202"/>
      <c r="D92" s="202"/>
      <c r="E92" s="202"/>
      <c r="F92" s="202"/>
      <c r="G92" s="202"/>
      <c r="H92" s="202"/>
    </row>
    <row r="93" spans="2:8" s="183" customFormat="1" ht="12.75">
      <c r="B93" s="202"/>
      <c r="C93" s="202"/>
      <c r="D93" s="202"/>
      <c r="E93" s="202"/>
      <c r="F93" s="202"/>
      <c r="G93" s="202"/>
      <c r="H93" s="202"/>
    </row>
    <row r="94" spans="2:8" s="183" customFormat="1" ht="12.75">
      <c r="B94" s="202"/>
      <c r="C94" s="202"/>
      <c r="D94" s="202"/>
      <c r="E94" s="202"/>
      <c r="F94" s="202"/>
      <c r="G94" s="202"/>
      <c r="H94" s="202"/>
    </row>
    <row r="95" spans="2:8" s="183" customFormat="1" ht="12.75">
      <c r="B95" s="202"/>
      <c r="C95" s="202"/>
      <c r="D95" s="202"/>
      <c r="E95" s="202"/>
      <c r="F95" s="202"/>
      <c r="G95" s="202"/>
      <c r="H95" s="202"/>
    </row>
    <row r="96" spans="2:8" s="183" customFormat="1" ht="12.75">
      <c r="B96" s="202"/>
      <c r="C96" s="202"/>
      <c r="D96" s="202"/>
      <c r="E96" s="202"/>
      <c r="F96" s="202"/>
      <c r="G96" s="202"/>
      <c r="H96" s="202"/>
    </row>
    <row r="97" spans="2:8" s="183" customFormat="1" ht="12.75">
      <c r="B97" s="202"/>
      <c r="C97" s="202"/>
      <c r="D97" s="202"/>
      <c r="E97" s="202"/>
      <c r="F97" s="202"/>
      <c r="G97" s="202"/>
      <c r="H97" s="202"/>
    </row>
    <row r="98" spans="2:8" s="183" customFormat="1" ht="12.75">
      <c r="B98" s="202"/>
      <c r="C98" s="202"/>
      <c r="D98" s="202"/>
      <c r="E98" s="202"/>
      <c r="F98" s="202"/>
      <c r="G98" s="202"/>
      <c r="H98" s="202"/>
    </row>
    <row r="99" spans="2:8" s="183" customFormat="1" ht="12.75">
      <c r="B99" s="202"/>
      <c r="C99" s="202"/>
      <c r="D99" s="202"/>
      <c r="E99" s="202"/>
      <c r="F99" s="202"/>
      <c r="G99" s="202"/>
      <c r="H99" s="202"/>
    </row>
    <row r="100" spans="2:8" s="183" customFormat="1" ht="12.75">
      <c r="B100" s="202"/>
      <c r="C100" s="202"/>
      <c r="D100" s="202"/>
      <c r="E100" s="202"/>
      <c r="F100" s="202"/>
      <c r="G100" s="202"/>
      <c r="H100" s="202"/>
    </row>
    <row r="101" spans="2:8" s="183" customFormat="1" ht="12.75">
      <c r="B101" s="202"/>
      <c r="C101" s="202"/>
      <c r="D101" s="202"/>
      <c r="E101" s="202"/>
      <c r="F101" s="202"/>
      <c r="G101" s="202"/>
      <c r="H101" s="202"/>
    </row>
    <row r="102" spans="2:8" s="183" customFormat="1" ht="12.75">
      <c r="B102" s="202"/>
      <c r="C102" s="202"/>
      <c r="D102" s="202"/>
      <c r="E102" s="202"/>
      <c r="F102" s="202"/>
      <c r="G102" s="202"/>
      <c r="H102" s="202"/>
    </row>
    <row r="103" spans="2:8" s="183" customFormat="1" ht="12.75">
      <c r="B103" s="202"/>
      <c r="C103" s="202"/>
      <c r="D103" s="202"/>
      <c r="E103" s="202"/>
      <c r="F103" s="202"/>
      <c r="G103" s="202"/>
      <c r="H103" s="202"/>
    </row>
    <row r="104" spans="2:8" s="183" customFormat="1" ht="12.75">
      <c r="B104" s="202"/>
      <c r="C104" s="202"/>
      <c r="D104" s="202"/>
      <c r="E104" s="202"/>
      <c r="F104" s="202"/>
      <c r="G104" s="202"/>
      <c r="H104" s="202"/>
    </row>
    <row r="105" spans="2:8" s="183" customFormat="1" ht="12.75">
      <c r="B105" s="202"/>
      <c r="C105" s="202"/>
      <c r="D105" s="202"/>
      <c r="E105" s="202"/>
      <c r="F105" s="202"/>
      <c r="G105" s="202"/>
      <c r="H105" s="202"/>
    </row>
    <row r="106" spans="2:8" s="183" customFormat="1" ht="12.75">
      <c r="B106" s="202"/>
      <c r="C106" s="202"/>
      <c r="D106" s="202"/>
      <c r="E106" s="202"/>
      <c r="F106" s="202"/>
      <c r="G106" s="202"/>
      <c r="H106" s="202"/>
    </row>
    <row r="107" spans="2:8" s="183" customFormat="1" ht="12.75">
      <c r="B107" s="202"/>
      <c r="C107" s="202"/>
      <c r="D107" s="202"/>
      <c r="E107" s="202"/>
      <c r="F107" s="202"/>
      <c r="G107" s="202"/>
      <c r="H107" s="202"/>
    </row>
    <row r="108" spans="2:8" s="183" customFormat="1" ht="12.75">
      <c r="B108" s="202"/>
      <c r="C108" s="202"/>
      <c r="D108" s="202"/>
      <c r="E108" s="202"/>
      <c r="F108" s="202"/>
      <c r="G108" s="202"/>
      <c r="H108" s="202"/>
    </row>
    <row r="109" spans="2:8" s="183" customFormat="1" ht="12.75">
      <c r="B109" s="202"/>
      <c r="C109" s="202"/>
      <c r="D109" s="202"/>
      <c r="E109" s="202"/>
      <c r="F109" s="202"/>
      <c r="G109" s="202"/>
      <c r="H109" s="202"/>
    </row>
    <row r="110" spans="2:8" s="183" customFormat="1" ht="12.75">
      <c r="B110" s="202"/>
      <c r="C110" s="202"/>
      <c r="D110" s="202"/>
      <c r="E110" s="202"/>
      <c r="F110" s="202"/>
      <c r="G110" s="202"/>
      <c r="H110" s="202"/>
    </row>
    <row r="111" spans="2:8" s="183" customFormat="1" ht="12.75">
      <c r="B111" s="202"/>
      <c r="C111" s="202"/>
      <c r="D111" s="202"/>
      <c r="E111" s="202"/>
      <c r="F111" s="202"/>
      <c r="G111" s="202"/>
      <c r="H111" s="202"/>
    </row>
    <row r="112" spans="2:8" s="183" customFormat="1" ht="12.75">
      <c r="B112" s="202"/>
      <c r="C112" s="202"/>
      <c r="D112" s="202"/>
      <c r="E112" s="202"/>
      <c r="F112" s="202"/>
      <c r="G112" s="202"/>
      <c r="H112" s="202"/>
    </row>
    <row r="113" spans="2:8" s="183" customFormat="1" ht="12.75">
      <c r="B113" s="202"/>
      <c r="C113" s="202"/>
      <c r="D113" s="202"/>
      <c r="E113" s="202"/>
      <c r="F113" s="202"/>
      <c r="G113" s="202"/>
      <c r="H113" s="202"/>
    </row>
    <row r="114" spans="2:8" s="183" customFormat="1" ht="12.75">
      <c r="B114" s="202"/>
      <c r="C114" s="202"/>
      <c r="D114" s="202"/>
      <c r="E114" s="202"/>
      <c r="F114" s="202"/>
      <c r="G114" s="202"/>
      <c r="H114" s="202"/>
    </row>
    <row r="115" spans="2:8" s="183" customFormat="1" ht="12.75">
      <c r="B115" s="202"/>
      <c r="C115" s="202"/>
      <c r="D115" s="202"/>
      <c r="E115" s="202"/>
      <c r="F115" s="202"/>
      <c r="G115" s="202"/>
      <c r="H115" s="202"/>
    </row>
    <row r="116" spans="2:8" s="183" customFormat="1" ht="12.75">
      <c r="B116" s="202"/>
      <c r="C116" s="202"/>
      <c r="D116" s="202"/>
      <c r="E116" s="202"/>
      <c r="F116" s="202"/>
      <c r="G116" s="202"/>
      <c r="H116" s="202"/>
    </row>
    <row r="117" spans="2:8" s="159" customFormat="1" ht="14.25">
      <c r="B117" s="194"/>
      <c r="C117" s="194"/>
      <c r="D117" s="194"/>
      <c r="E117" s="194"/>
      <c r="F117" s="194"/>
      <c r="G117" s="194"/>
      <c r="H117" s="194"/>
    </row>
    <row r="118" spans="2:8" s="159" customFormat="1" ht="14.25">
      <c r="B118" s="194"/>
      <c r="C118" s="194"/>
      <c r="D118" s="194"/>
      <c r="E118" s="194"/>
      <c r="F118" s="194"/>
      <c r="G118" s="194"/>
      <c r="H118" s="194"/>
    </row>
    <row r="119" spans="2:8" s="159" customFormat="1" ht="14.25">
      <c r="B119" s="194"/>
      <c r="C119" s="194"/>
      <c r="D119" s="194"/>
      <c r="E119" s="194"/>
      <c r="F119" s="194"/>
      <c r="G119" s="194"/>
      <c r="H119" s="194"/>
    </row>
    <row r="120" spans="2:8" s="159" customFormat="1" ht="14.25">
      <c r="B120" s="194"/>
      <c r="C120" s="194"/>
      <c r="D120" s="194"/>
      <c r="E120" s="194"/>
      <c r="F120" s="194"/>
      <c r="G120" s="194"/>
      <c r="H120" s="194"/>
    </row>
    <row r="121" spans="2:8" s="159" customFormat="1" ht="14.25">
      <c r="B121" s="194"/>
      <c r="C121" s="194"/>
      <c r="D121" s="194"/>
      <c r="E121" s="194"/>
      <c r="F121" s="194"/>
      <c r="G121" s="194"/>
      <c r="H121" s="194"/>
    </row>
    <row r="122" spans="2:8" s="159" customFormat="1" ht="14.25">
      <c r="B122" s="194"/>
      <c r="C122" s="194"/>
      <c r="D122" s="194"/>
      <c r="E122" s="194"/>
      <c r="F122" s="194"/>
      <c r="G122" s="194"/>
      <c r="H122" s="194"/>
    </row>
    <row r="123" spans="2:8" s="159" customFormat="1" ht="14.25">
      <c r="B123" s="194"/>
      <c r="C123" s="194"/>
      <c r="D123" s="194"/>
      <c r="E123" s="194"/>
      <c r="F123" s="194"/>
      <c r="G123" s="194"/>
      <c r="H123" s="194"/>
    </row>
    <row r="124" spans="2:8" s="159" customFormat="1" ht="14.25">
      <c r="B124" s="194"/>
      <c r="C124" s="194"/>
      <c r="D124" s="194"/>
      <c r="E124" s="194"/>
      <c r="F124" s="194"/>
      <c r="G124" s="194"/>
      <c r="H124" s="194"/>
    </row>
    <row r="125" spans="2:8" s="159" customFormat="1" ht="14.25">
      <c r="B125" s="194"/>
      <c r="C125" s="194"/>
      <c r="D125" s="194"/>
      <c r="E125" s="194"/>
      <c r="F125" s="194"/>
      <c r="G125" s="194"/>
      <c r="H125" s="194"/>
    </row>
    <row r="126" spans="2:8" s="159" customFormat="1" ht="14.25">
      <c r="B126" s="194"/>
      <c r="C126" s="194"/>
      <c r="D126" s="194"/>
      <c r="E126" s="194"/>
      <c r="F126" s="194"/>
      <c r="G126" s="194"/>
      <c r="H126" s="194"/>
    </row>
    <row r="127" spans="2:8" s="159" customFormat="1" ht="14.25">
      <c r="B127" s="194"/>
      <c r="C127" s="194"/>
      <c r="D127" s="194"/>
      <c r="E127" s="194"/>
      <c r="F127" s="194"/>
      <c r="G127" s="194"/>
      <c r="H127" s="194"/>
    </row>
    <row r="128" spans="2:8" s="159" customFormat="1" ht="14.25">
      <c r="B128" s="194"/>
      <c r="C128" s="194"/>
      <c r="D128" s="194"/>
      <c r="E128" s="194"/>
      <c r="F128" s="194"/>
      <c r="G128" s="194"/>
      <c r="H128" s="194"/>
    </row>
    <row r="129" spans="2:8" s="159" customFormat="1" ht="14.25">
      <c r="B129" s="194"/>
      <c r="C129" s="194"/>
      <c r="D129" s="194"/>
      <c r="E129" s="194"/>
      <c r="F129" s="194"/>
      <c r="G129" s="194"/>
      <c r="H129" s="194"/>
    </row>
    <row r="130" spans="2:8" s="159" customFormat="1" ht="14.25">
      <c r="B130" s="194"/>
      <c r="C130" s="194"/>
      <c r="D130" s="194"/>
      <c r="E130" s="194"/>
      <c r="F130" s="194"/>
      <c r="G130" s="194"/>
      <c r="H130" s="194"/>
    </row>
    <row r="131" spans="2:8" s="159" customFormat="1" ht="14.25">
      <c r="B131" s="194"/>
      <c r="C131" s="194"/>
      <c r="D131" s="194"/>
      <c r="E131" s="194"/>
      <c r="F131" s="194"/>
      <c r="G131" s="194"/>
      <c r="H131" s="194"/>
    </row>
    <row r="132" spans="2:8" s="159" customFormat="1" ht="14.25">
      <c r="B132" s="194"/>
      <c r="C132" s="194"/>
      <c r="D132" s="194"/>
      <c r="E132" s="194"/>
      <c r="F132" s="194"/>
      <c r="G132" s="194"/>
      <c r="H132" s="194"/>
    </row>
    <row r="133" spans="2:8" s="159" customFormat="1" ht="14.25">
      <c r="B133" s="194"/>
      <c r="C133" s="194"/>
      <c r="D133" s="194"/>
      <c r="E133" s="194"/>
      <c r="F133" s="194"/>
      <c r="G133" s="194"/>
      <c r="H133" s="194"/>
    </row>
    <row r="134" spans="2:8" s="159" customFormat="1" ht="14.25">
      <c r="B134" s="194"/>
      <c r="C134" s="194"/>
      <c r="D134" s="194"/>
      <c r="E134" s="194"/>
      <c r="F134" s="194"/>
      <c r="G134" s="194"/>
      <c r="H134" s="194"/>
    </row>
    <row r="135" spans="2:8" s="159" customFormat="1" ht="14.25">
      <c r="B135" s="194"/>
      <c r="C135" s="194"/>
      <c r="D135" s="194"/>
      <c r="E135" s="194"/>
      <c r="F135" s="194"/>
      <c r="G135" s="194"/>
      <c r="H135" s="194"/>
    </row>
    <row r="136" spans="2:8" s="159" customFormat="1" ht="14.25">
      <c r="B136" s="194"/>
      <c r="C136" s="194"/>
      <c r="D136" s="194"/>
      <c r="E136" s="194"/>
      <c r="F136" s="194"/>
      <c r="G136" s="194"/>
      <c r="H136" s="194"/>
    </row>
    <row r="137" spans="2:8" s="159" customFormat="1" ht="14.25">
      <c r="B137" s="194"/>
      <c r="C137" s="194"/>
      <c r="D137" s="194"/>
      <c r="E137" s="194"/>
      <c r="F137" s="194"/>
      <c r="G137" s="194"/>
      <c r="H137" s="194"/>
    </row>
    <row r="138" spans="2:8" s="159" customFormat="1" ht="14.25">
      <c r="B138" s="194"/>
      <c r="C138" s="194"/>
      <c r="D138" s="194"/>
      <c r="E138" s="194"/>
      <c r="F138" s="194"/>
      <c r="G138" s="194"/>
      <c r="H138" s="194"/>
    </row>
    <row r="139" spans="2:8" s="159" customFormat="1" ht="14.25">
      <c r="B139" s="194"/>
      <c r="C139" s="194"/>
      <c r="D139" s="194"/>
      <c r="E139" s="194"/>
      <c r="F139" s="194"/>
      <c r="G139" s="194"/>
      <c r="H139" s="194"/>
    </row>
    <row r="140" spans="2:8" s="159" customFormat="1" ht="14.25">
      <c r="B140" s="194"/>
      <c r="C140" s="194"/>
      <c r="D140" s="194"/>
      <c r="E140" s="194"/>
      <c r="F140" s="194"/>
      <c r="G140" s="194"/>
      <c r="H140" s="194"/>
    </row>
    <row r="141" spans="2:8" s="159" customFormat="1" ht="14.25">
      <c r="B141" s="194"/>
      <c r="C141" s="194"/>
      <c r="D141" s="194"/>
      <c r="E141" s="194"/>
      <c r="F141" s="194"/>
      <c r="G141" s="194"/>
      <c r="H141" s="194"/>
    </row>
    <row r="142" spans="2:8" s="159" customFormat="1" ht="14.25">
      <c r="B142" s="194"/>
      <c r="C142" s="194"/>
      <c r="D142" s="194"/>
      <c r="E142" s="194"/>
      <c r="F142" s="194"/>
      <c r="G142" s="194"/>
      <c r="H142" s="194"/>
    </row>
    <row r="143" spans="2:8" s="159" customFormat="1" ht="14.25">
      <c r="B143" s="194"/>
      <c r="C143" s="194"/>
      <c r="D143" s="194"/>
      <c r="E143" s="194"/>
      <c r="F143" s="194"/>
      <c r="G143" s="194"/>
      <c r="H143" s="194"/>
    </row>
    <row r="144" spans="2:8" s="159" customFormat="1" ht="14.25">
      <c r="B144" s="194"/>
      <c r="C144" s="194"/>
      <c r="D144" s="194"/>
      <c r="E144" s="194"/>
      <c r="F144" s="194"/>
      <c r="G144" s="194"/>
      <c r="H144" s="194"/>
    </row>
    <row r="145" spans="2:8" s="159" customFormat="1" ht="14.25">
      <c r="B145" s="194"/>
      <c r="C145" s="194"/>
      <c r="D145" s="194"/>
      <c r="E145" s="194"/>
      <c r="F145" s="194"/>
      <c r="G145" s="194"/>
      <c r="H145" s="19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61"/>
  <sheetViews>
    <sheetView zoomScalePageLayoutView="0" workbookViewId="0" topLeftCell="A1">
      <selection activeCell="F12" sqref="F12"/>
    </sheetView>
  </sheetViews>
  <sheetFormatPr defaultColWidth="9.00390625" defaultRowHeight="13.5"/>
  <cols>
    <col min="1" max="2" width="9.00390625" style="140" customWidth="1"/>
  </cols>
  <sheetData>
    <row r="1" spans="1:2" ht="13.5">
      <c r="A1" s="140" t="s">
        <v>15</v>
      </c>
      <c r="B1" s="140" t="s">
        <v>16</v>
      </c>
    </row>
    <row r="2" spans="1:2" ht="13.5">
      <c r="A2" s="140">
        <v>1</v>
      </c>
      <c r="B2" s="140">
        <v>1</v>
      </c>
    </row>
    <row r="3" spans="1:2" ht="13.5">
      <c r="A3" s="140">
        <v>2</v>
      </c>
      <c r="B3" s="140">
        <v>1</v>
      </c>
    </row>
    <row r="4" spans="1:2" ht="13.5">
      <c r="A4" s="140">
        <v>3</v>
      </c>
      <c r="B4" s="140">
        <v>1</v>
      </c>
    </row>
    <row r="5" spans="1:2" ht="13.5">
      <c r="A5" s="140">
        <v>4</v>
      </c>
      <c r="B5" s="140">
        <v>1</v>
      </c>
    </row>
    <row r="6" spans="1:2" ht="13.5">
      <c r="A6" s="140">
        <v>5</v>
      </c>
      <c r="B6" s="140">
        <v>2</v>
      </c>
    </row>
    <row r="7" spans="1:2" ht="13.5">
      <c r="A7" s="140">
        <v>6</v>
      </c>
      <c r="B7" s="140">
        <v>2</v>
      </c>
    </row>
    <row r="8" spans="1:2" ht="13.5">
      <c r="A8" s="140">
        <v>7</v>
      </c>
      <c r="B8" s="140">
        <v>2</v>
      </c>
    </row>
    <row r="9" spans="1:2" ht="13.5">
      <c r="A9" s="140">
        <v>8</v>
      </c>
      <c r="B9" s="140">
        <v>2</v>
      </c>
    </row>
    <row r="10" spans="1:2" ht="13.5">
      <c r="A10" s="140">
        <v>9</v>
      </c>
      <c r="B10" s="140">
        <v>2</v>
      </c>
    </row>
    <row r="11" spans="1:2" ht="13.5">
      <c r="A11" s="140">
        <v>10</v>
      </c>
      <c r="B11" s="140">
        <v>3</v>
      </c>
    </row>
    <row r="12" spans="1:2" ht="13.5">
      <c r="A12" s="140">
        <v>11</v>
      </c>
      <c r="B12" s="140">
        <v>3</v>
      </c>
    </row>
    <row r="13" spans="1:2" ht="13.5">
      <c r="A13" s="140">
        <v>12</v>
      </c>
      <c r="B13" s="140">
        <v>3</v>
      </c>
    </row>
    <row r="14" spans="1:2" ht="13.5">
      <c r="A14" s="140">
        <v>13</v>
      </c>
      <c r="B14" s="140">
        <v>3</v>
      </c>
    </row>
    <row r="15" spans="1:2" ht="13.5">
      <c r="A15" s="140">
        <v>14</v>
      </c>
      <c r="B15" s="140">
        <v>3</v>
      </c>
    </row>
    <row r="16" spans="1:2" ht="13.5">
      <c r="A16" s="140">
        <v>15</v>
      </c>
      <c r="B16" s="140">
        <v>4</v>
      </c>
    </row>
    <row r="17" spans="1:2" ht="13.5">
      <c r="A17" s="140">
        <v>16</v>
      </c>
      <c r="B17" s="140">
        <v>4</v>
      </c>
    </row>
    <row r="18" spans="1:2" ht="13.5">
      <c r="A18" s="140">
        <v>17</v>
      </c>
      <c r="B18" s="140">
        <v>4</v>
      </c>
    </row>
    <row r="19" spans="1:2" ht="13.5">
      <c r="A19" s="140">
        <v>18</v>
      </c>
      <c r="B19" s="140">
        <v>4</v>
      </c>
    </row>
    <row r="20" spans="1:2" ht="13.5">
      <c r="A20" s="140">
        <v>19</v>
      </c>
      <c r="B20" s="140">
        <v>4</v>
      </c>
    </row>
    <row r="21" spans="1:2" ht="13.5">
      <c r="A21" s="140">
        <v>20</v>
      </c>
      <c r="B21" s="140">
        <v>5</v>
      </c>
    </row>
    <row r="22" spans="1:2" ht="13.5">
      <c r="A22" s="140">
        <v>21</v>
      </c>
      <c r="B22" s="140">
        <v>5</v>
      </c>
    </row>
    <row r="23" spans="1:2" ht="13.5">
      <c r="A23" s="140">
        <v>22</v>
      </c>
      <c r="B23" s="140">
        <v>5</v>
      </c>
    </row>
    <row r="24" spans="1:2" ht="13.5">
      <c r="A24" s="140">
        <v>23</v>
      </c>
      <c r="B24" s="140">
        <v>5</v>
      </c>
    </row>
    <row r="25" spans="1:2" ht="13.5">
      <c r="A25" s="140">
        <v>24</v>
      </c>
      <c r="B25" s="140">
        <v>5</v>
      </c>
    </row>
    <row r="26" spans="1:2" ht="13.5">
      <c r="A26" s="140">
        <v>25</v>
      </c>
      <c r="B26" s="140">
        <v>6</v>
      </c>
    </row>
    <row r="27" spans="1:2" ht="13.5">
      <c r="A27" s="140">
        <v>26</v>
      </c>
      <c r="B27" s="140">
        <v>6</v>
      </c>
    </row>
    <row r="28" spans="1:2" ht="13.5">
      <c r="A28" s="140">
        <v>27</v>
      </c>
      <c r="B28" s="140">
        <v>6</v>
      </c>
    </row>
    <row r="29" spans="1:2" ht="13.5">
      <c r="A29" s="140">
        <v>28</v>
      </c>
      <c r="B29" s="140">
        <v>6</v>
      </c>
    </row>
    <row r="30" spans="1:2" ht="13.5">
      <c r="A30" s="140">
        <v>29</v>
      </c>
      <c r="B30" s="140">
        <v>6</v>
      </c>
    </row>
    <row r="31" spans="1:2" ht="13.5">
      <c r="A31" s="140">
        <v>30</v>
      </c>
      <c r="B31" s="140">
        <v>7</v>
      </c>
    </row>
    <row r="32" spans="1:2" ht="13.5">
      <c r="A32" s="140">
        <v>31</v>
      </c>
      <c r="B32" s="140">
        <v>7</v>
      </c>
    </row>
    <row r="33" spans="1:2" ht="13.5">
      <c r="A33" s="140">
        <v>32</v>
      </c>
      <c r="B33" s="140">
        <v>7</v>
      </c>
    </row>
    <row r="34" spans="1:2" ht="13.5">
      <c r="A34" s="140">
        <v>33</v>
      </c>
      <c r="B34" s="140">
        <v>7</v>
      </c>
    </row>
    <row r="35" spans="1:2" ht="13.5">
      <c r="A35" s="140">
        <v>34</v>
      </c>
      <c r="B35" s="140">
        <v>7</v>
      </c>
    </row>
    <row r="36" spans="1:2" ht="13.5">
      <c r="A36" s="140">
        <v>35</v>
      </c>
      <c r="B36" s="140">
        <v>8</v>
      </c>
    </row>
    <row r="37" spans="1:2" ht="13.5">
      <c r="A37" s="140">
        <v>36</v>
      </c>
      <c r="B37" s="140">
        <v>8</v>
      </c>
    </row>
    <row r="38" spans="1:2" ht="13.5">
      <c r="A38" s="140">
        <v>37</v>
      </c>
      <c r="B38" s="140">
        <v>8</v>
      </c>
    </row>
    <row r="39" spans="1:2" ht="13.5">
      <c r="A39" s="140">
        <v>38</v>
      </c>
      <c r="B39" s="140">
        <v>8</v>
      </c>
    </row>
    <row r="40" spans="1:2" ht="13.5">
      <c r="A40" s="140">
        <v>39</v>
      </c>
      <c r="B40" s="140">
        <v>8</v>
      </c>
    </row>
    <row r="41" spans="1:2" ht="13.5">
      <c r="A41" s="140">
        <v>40</v>
      </c>
      <c r="B41" s="140">
        <v>9</v>
      </c>
    </row>
    <row r="42" spans="1:2" ht="13.5">
      <c r="A42" s="140">
        <v>41</v>
      </c>
      <c r="B42" s="140">
        <v>9</v>
      </c>
    </row>
    <row r="43" spans="1:2" ht="13.5">
      <c r="A43" s="140">
        <v>42</v>
      </c>
      <c r="B43" s="140">
        <v>9</v>
      </c>
    </row>
    <row r="44" spans="1:2" ht="13.5">
      <c r="A44" s="140">
        <v>43</v>
      </c>
      <c r="B44" s="140">
        <v>9</v>
      </c>
    </row>
    <row r="45" spans="1:2" ht="13.5">
      <c r="A45" s="140">
        <v>44</v>
      </c>
      <c r="B45" s="140">
        <v>9</v>
      </c>
    </row>
    <row r="46" spans="1:2" ht="13.5">
      <c r="A46" s="140">
        <v>45</v>
      </c>
      <c r="B46" s="140">
        <v>10</v>
      </c>
    </row>
    <row r="47" spans="1:2" ht="13.5">
      <c r="A47" s="140">
        <v>46</v>
      </c>
      <c r="B47" s="140">
        <v>10</v>
      </c>
    </row>
    <row r="48" spans="1:2" ht="13.5">
      <c r="A48" s="140">
        <v>47</v>
      </c>
      <c r="B48" s="140">
        <v>10</v>
      </c>
    </row>
    <row r="49" spans="1:2" ht="13.5">
      <c r="A49" s="140">
        <v>48</v>
      </c>
      <c r="B49" s="140">
        <v>10</v>
      </c>
    </row>
    <row r="50" spans="1:2" ht="13.5">
      <c r="A50" s="140">
        <v>49</v>
      </c>
      <c r="B50" s="140">
        <v>10</v>
      </c>
    </row>
    <row r="51" spans="1:2" ht="13.5">
      <c r="A51" s="140">
        <v>50</v>
      </c>
      <c r="B51" s="140">
        <v>11</v>
      </c>
    </row>
    <row r="52" spans="1:2" ht="13.5">
      <c r="A52" s="140">
        <v>51</v>
      </c>
      <c r="B52" s="140">
        <v>11</v>
      </c>
    </row>
    <row r="53" spans="1:2" ht="13.5">
      <c r="A53" s="140">
        <v>52</v>
      </c>
      <c r="B53" s="140">
        <v>11</v>
      </c>
    </row>
    <row r="54" spans="1:2" ht="13.5">
      <c r="A54" s="140">
        <v>53</v>
      </c>
      <c r="B54" s="140">
        <v>11</v>
      </c>
    </row>
    <row r="55" spans="1:2" ht="13.5">
      <c r="A55" s="140">
        <v>54</v>
      </c>
      <c r="B55" s="140">
        <v>11</v>
      </c>
    </row>
    <row r="56" spans="1:2" ht="13.5">
      <c r="A56" s="140">
        <v>55</v>
      </c>
      <c r="B56" s="140">
        <v>12</v>
      </c>
    </row>
    <row r="57" spans="1:2" ht="13.5">
      <c r="A57" s="140">
        <v>56</v>
      </c>
      <c r="B57" s="140">
        <v>12</v>
      </c>
    </row>
    <row r="58" spans="1:2" ht="13.5">
      <c r="A58" s="140">
        <v>57</v>
      </c>
      <c r="B58" s="140">
        <v>12</v>
      </c>
    </row>
    <row r="59" spans="1:2" ht="13.5">
      <c r="A59" s="140">
        <v>58</v>
      </c>
      <c r="B59" s="140">
        <v>12</v>
      </c>
    </row>
    <row r="60" spans="1:2" ht="13.5">
      <c r="A60" s="140">
        <v>59</v>
      </c>
      <c r="B60" s="140">
        <v>12</v>
      </c>
    </row>
    <row r="61" ht="13.5">
      <c r="A61" s="140" t="s">
        <v>17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57"/>
  <sheetViews>
    <sheetView zoomScalePageLayoutView="0" workbookViewId="0" topLeftCell="A1">
      <selection activeCell="A2" sqref="A2:IV2"/>
    </sheetView>
  </sheetViews>
  <sheetFormatPr defaultColWidth="9.00390625" defaultRowHeight="13.5"/>
  <cols>
    <col min="1" max="1" width="4.125" style="0" customWidth="1"/>
    <col min="2" max="2" width="4.25390625" style="59" customWidth="1"/>
    <col min="3" max="3" width="7.625" style="59" customWidth="1"/>
    <col min="4" max="4" width="16.50390625" style="59" customWidth="1"/>
    <col min="5" max="5" width="15.625" style="59" customWidth="1"/>
    <col min="6" max="7" width="9.00390625" style="59" customWidth="1"/>
    <col min="8" max="8" width="9.625" style="0" customWidth="1"/>
  </cols>
  <sheetData>
    <row r="1" spans="1:14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  <c r="N1" s="162"/>
    </row>
    <row r="2" spans="1:14" s="168" customFormat="1" ht="13.5" customHeight="1">
      <c r="A2" s="163"/>
      <c r="B2" s="255"/>
      <c r="C2" s="164" t="s">
        <v>1123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spans="1:14" s="168" customFormat="1" ht="13.5" customHeight="1">
      <c r="A3" s="163"/>
      <c r="B3" s="255"/>
      <c r="C3" s="164" t="s">
        <v>485</v>
      </c>
      <c r="D3" s="165"/>
      <c r="E3" s="166"/>
      <c r="F3" s="166"/>
      <c r="G3" s="165"/>
      <c r="H3" s="165"/>
      <c r="I3" s="165"/>
      <c r="J3" s="164"/>
      <c r="K3" s="263"/>
      <c r="L3" s="264"/>
      <c r="M3" s="264"/>
      <c r="N3" s="264"/>
    </row>
    <row r="4" spans="1:14" s="168" customFormat="1" ht="13.5" customHeight="1">
      <c r="A4" s="163"/>
      <c r="B4" s="255"/>
      <c r="C4" s="164" t="s">
        <v>486</v>
      </c>
      <c r="D4" s="165"/>
      <c r="E4" s="166"/>
      <c r="F4" s="166"/>
      <c r="G4" s="165"/>
      <c r="H4" s="165"/>
      <c r="I4" s="165"/>
      <c r="J4" s="164"/>
      <c r="K4" s="263"/>
      <c r="L4" s="264"/>
      <c r="M4" s="264"/>
      <c r="N4" s="264"/>
    </row>
    <row r="5" spans="2:14" s="183" customFormat="1" ht="12.75">
      <c r="B5" s="195" t="s">
        <v>1027</v>
      </c>
      <c r="C5" s="203"/>
      <c r="D5" s="204"/>
      <c r="E5" s="193"/>
      <c r="F5" s="173"/>
      <c r="G5" s="173"/>
      <c r="H5" s="205"/>
      <c r="I5" s="191"/>
      <c r="J5" s="196"/>
      <c r="K5" s="202"/>
      <c r="L5" s="202"/>
      <c r="M5" s="202"/>
      <c r="N5" s="206"/>
    </row>
    <row r="6" spans="2:7" s="2" customFormat="1" ht="13.5">
      <c r="B6" s="60" t="s">
        <v>161</v>
      </c>
      <c r="C6" s="60"/>
      <c r="D6" s="60"/>
      <c r="E6" s="60"/>
      <c r="F6" s="60"/>
      <c r="G6" s="60"/>
    </row>
    <row r="7" spans="2:9" s="2" customFormat="1" ht="13.5">
      <c r="B7" s="101" t="s">
        <v>43</v>
      </c>
      <c r="C7" s="52" t="s">
        <v>66</v>
      </c>
      <c r="D7" s="52" t="s">
        <v>67</v>
      </c>
      <c r="E7" s="101" t="s">
        <v>162</v>
      </c>
      <c r="F7" s="198" t="s">
        <v>178</v>
      </c>
      <c r="G7" s="198" t="s">
        <v>833</v>
      </c>
      <c r="H7" s="198" t="s">
        <v>834</v>
      </c>
      <c r="I7" s="199" t="s">
        <v>179</v>
      </c>
    </row>
    <row r="8" spans="1:9" s="2" customFormat="1" ht="15" customHeight="1">
      <c r="A8" s="42">
        <v>1</v>
      </c>
      <c r="B8" s="64"/>
      <c r="C8" s="121" t="str">
        <f>'ENTRY LIST 2'!C575</f>
        <v>E</v>
      </c>
      <c r="D8" s="121" t="str">
        <f>'ENTRY LIST 2'!D575</f>
        <v>CONSTRUCTOR</v>
      </c>
      <c r="E8" s="121" t="str">
        <f>'ENTRY LIST 2'!E575</f>
        <v>MONTY</v>
      </c>
      <c r="F8" s="200"/>
      <c r="G8" s="200"/>
      <c r="H8" s="200"/>
      <c r="I8" s="199">
        <f aca="true" t="shared" si="0" ref="I8:I57">SUM(F8:H8)</f>
        <v>0</v>
      </c>
    </row>
    <row r="9" spans="1:9" s="2" customFormat="1" ht="15" customHeight="1">
      <c r="A9" s="42">
        <v>2</v>
      </c>
      <c r="B9" s="64"/>
      <c r="C9" s="121" t="str">
        <f>'ENTRY LIST 2'!C576</f>
        <v>E</v>
      </c>
      <c r="D9" s="121" t="str">
        <f>'ENTRY LIST 2'!D576</f>
        <v>CONSTRUCTOR</v>
      </c>
      <c r="E9" s="121">
        <f>'ENTRY LIST 2'!E576</f>
        <v>0</v>
      </c>
      <c r="F9" s="200"/>
      <c r="G9" s="200"/>
      <c r="H9" s="200"/>
      <c r="I9" s="199">
        <f t="shared" si="0"/>
        <v>0</v>
      </c>
    </row>
    <row r="10" spans="1:9" s="2" customFormat="1" ht="15" customHeight="1">
      <c r="A10" s="42">
        <v>3</v>
      </c>
      <c r="B10" s="64"/>
      <c r="C10" s="121" t="str">
        <f>'ENTRY LIST 2'!C577</f>
        <v>E</v>
      </c>
      <c r="D10" s="121" t="str">
        <f>'ENTRY LIST 2'!D577</f>
        <v>CONSTRUCTOR</v>
      </c>
      <c r="E10" s="121">
        <f>'ENTRY LIST 2'!E577</f>
        <v>0</v>
      </c>
      <c r="F10" s="200"/>
      <c r="G10" s="200"/>
      <c r="H10" s="200"/>
      <c r="I10" s="199">
        <f t="shared" si="0"/>
        <v>0</v>
      </c>
    </row>
    <row r="11" spans="1:9" s="2" customFormat="1" ht="15" customHeight="1">
      <c r="A11" s="42">
        <v>4</v>
      </c>
      <c r="B11" s="64"/>
      <c r="C11" s="121" t="str">
        <f>'ENTRY LIST 2'!C578</f>
        <v>E</v>
      </c>
      <c r="D11" s="121" t="str">
        <f>'ENTRY LIST 2'!D578</f>
        <v>CONSTRUCTOR</v>
      </c>
      <c r="E11" s="121">
        <f>'ENTRY LIST 2'!E578</f>
        <v>0</v>
      </c>
      <c r="F11" s="200"/>
      <c r="G11" s="200"/>
      <c r="H11" s="200"/>
      <c r="I11" s="199">
        <f t="shared" si="0"/>
        <v>0</v>
      </c>
    </row>
    <row r="12" spans="1:9" s="2" customFormat="1" ht="15" customHeight="1">
      <c r="A12" s="42">
        <v>5</v>
      </c>
      <c r="B12" s="64"/>
      <c r="C12" s="121" t="str">
        <f>'ENTRY LIST 2'!C579</f>
        <v>E</v>
      </c>
      <c r="D12" s="121" t="str">
        <f>'ENTRY LIST 2'!D579</f>
        <v>CONSTRUCTOR</v>
      </c>
      <c r="E12" s="121">
        <f>'ENTRY LIST 2'!E579</f>
        <v>0</v>
      </c>
      <c r="F12" s="200"/>
      <c r="G12" s="200"/>
      <c r="H12" s="200"/>
      <c r="I12" s="199">
        <f t="shared" si="0"/>
        <v>0</v>
      </c>
    </row>
    <row r="13" spans="1:9" s="44" customFormat="1" ht="13.5">
      <c r="A13" s="42">
        <v>6</v>
      </c>
      <c r="B13" s="64"/>
      <c r="C13" s="121" t="str">
        <f>'ENTRY LIST 2'!C580</f>
        <v>E</v>
      </c>
      <c r="D13" s="121" t="str">
        <f>'ENTRY LIST 2'!D580</f>
        <v>CONSTRUCTOR</v>
      </c>
      <c r="E13" s="121">
        <f>'ENTRY LIST 2'!E580</f>
        <v>0</v>
      </c>
      <c r="F13" s="200"/>
      <c r="G13" s="200"/>
      <c r="H13" s="200"/>
      <c r="I13" s="199">
        <f t="shared" si="0"/>
        <v>0</v>
      </c>
    </row>
    <row r="14" spans="1:9" s="49" customFormat="1" ht="13.5">
      <c r="A14" s="42">
        <v>7</v>
      </c>
      <c r="B14" s="64"/>
      <c r="C14" s="121" t="str">
        <f>'ENTRY LIST 2'!C581</f>
        <v>E</v>
      </c>
      <c r="D14" s="121" t="str">
        <f>'ENTRY LIST 2'!D581</f>
        <v>CONSTRUCTOR</v>
      </c>
      <c r="E14" s="121">
        <f>'ENTRY LIST 2'!E581</f>
        <v>0</v>
      </c>
      <c r="F14" s="200"/>
      <c r="G14" s="200"/>
      <c r="H14" s="200"/>
      <c r="I14" s="199">
        <f t="shared" si="0"/>
        <v>0</v>
      </c>
    </row>
    <row r="15" spans="1:9" s="49" customFormat="1" ht="13.5">
      <c r="A15" s="42">
        <v>8</v>
      </c>
      <c r="B15" s="64"/>
      <c r="C15" s="121" t="str">
        <f>'ENTRY LIST 2'!C582</f>
        <v>E</v>
      </c>
      <c r="D15" s="121" t="str">
        <f>'ENTRY LIST 2'!D582</f>
        <v>CONSTRUCTOR</v>
      </c>
      <c r="E15" s="121">
        <f>'ENTRY LIST 2'!E582</f>
        <v>0</v>
      </c>
      <c r="F15" s="200"/>
      <c r="G15" s="200"/>
      <c r="H15" s="200"/>
      <c r="I15" s="199">
        <f t="shared" si="0"/>
        <v>0</v>
      </c>
    </row>
    <row r="16" spans="1:9" s="2" customFormat="1" ht="15" customHeight="1">
      <c r="A16" s="42">
        <v>9</v>
      </c>
      <c r="B16" s="64"/>
      <c r="C16" s="121" t="str">
        <f>'ENTRY LIST 2'!C583</f>
        <v>E</v>
      </c>
      <c r="D16" s="121" t="str">
        <f>'ENTRY LIST 2'!D583</f>
        <v>CONSTRUCTOR</v>
      </c>
      <c r="E16" s="121">
        <f>'ENTRY LIST 2'!E583</f>
        <v>0</v>
      </c>
      <c r="F16" s="200"/>
      <c r="G16" s="200"/>
      <c r="H16" s="200"/>
      <c r="I16" s="199">
        <f t="shared" si="0"/>
        <v>0</v>
      </c>
    </row>
    <row r="17" spans="1:9" s="2" customFormat="1" ht="15" customHeight="1">
      <c r="A17" s="42">
        <v>10</v>
      </c>
      <c r="B17" s="64"/>
      <c r="C17" s="121" t="str">
        <f>'ENTRY LIST 2'!C584</f>
        <v>E</v>
      </c>
      <c r="D17" s="121" t="str">
        <f>'ENTRY LIST 2'!D584</f>
        <v>CONSTRUCTOR</v>
      </c>
      <c r="E17" s="121">
        <f>'ENTRY LIST 2'!E584</f>
        <v>0</v>
      </c>
      <c r="F17" s="200"/>
      <c r="G17" s="200"/>
      <c r="H17" s="200"/>
      <c r="I17" s="199">
        <f t="shared" si="0"/>
        <v>0</v>
      </c>
    </row>
    <row r="18" spans="1:9" ht="13.5">
      <c r="A18" s="42">
        <v>11</v>
      </c>
      <c r="B18" s="64"/>
      <c r="C18" s="121" t="str">
        <f>'ENTRY LIST 2'!C585</f>
        <v>E</v>
      </c>
      <c r="D18" s="121" t="str">
        <f>'ENTRY LIST 2'!D585</f>
        <v>CONSTRUCTOR</v>
      </c>
      <c r="E18" s="121">
        <f>'ENTRY LIST 2'!E585</f>
        <v>0</v>
      </c>
      <c r="F18" s="200"/>
      <c r="G18" s="200"/>
      <c r="H18" s="200"/>
      <c r="I18" s="199">
        <f t="shared" si="0"/>
        <v>0</v>
      </c>
    </row>
    <row r="19" spans="1:9" ht="13.5">
      <c r="A19" s="42">
        <v>12</v>
      </c>
      <c r="B19" s="64"/>
      <c r="C19" s="121" t="str">
        <f>'ENTRY LIST 2'!C586</f>
        <v>E</v>
      </c>
      <c r="D19" s="121" t="str">
        <f>'ENTRY LIST 2'!D586</f>
        <v>CONSTRUCTOR</v>
      </c>
      <c r="E19" s="121">
        <f>'ENTRY LIST 2'!E586</f>
        <v>0</v>
      </c>
      <c r="F19" s="200"/>
      <c r="G19" s="200"/>
      <c r="H19" s="200"/>
      <c r="I19" s="199">
        <f t="shared" si="0"/>
        <v>0</v>
      </c>
    </row>
    <row r="20" spans="1:9" ht="13.5">
      <c r="A20" s="42">
        <v>13</v>
      </c>
      <c r="B20" s="64"/>
      <c r="C20" s="121" t="str">
        <f>'ENTRY LIST 2'!C587</f>
        <v>E</v>
      </c>
      <c r="D20" s="121" t="str">
        <f>'ENTRY LIST 2'!D587</f>
        <v>CONSTRUCTOR</v>
      </c>
      <c r="E20" s="121">
        <f>'ENTRY LIST 2'!E587</f>
        <v>0</v>
      </c>
      <c r="F20" s="200"/>
      <c r="G20" s="200"/>
      <c r="H20" s="200"/>
      <c r="I20" s="199">
        <f t="shared" si="0"/>
        <v>0</v>
      </c>
    </row>
    <row r="21" spans="1:9" ht="13.5">
      <c r="A21" s="42">
        <v>14</v>
      </c>
      <c r="B21" s="64"/>
      <c r="C21" s="121" t="str">
        <f>'ENTRY LIST 2'!C588</f>
        <v>E</v>
      </c>
      <c r="D21" s="121" t="str">
        <f>'ENTRY LIST 2'!D588</f>
        <v>CONSTRUCTOR</v>
      </c>
      <c r="E21" s="121">
        <f>'ENTRY LIST 2'!E588</f>
        <v>0</v>
      </c>
      <c r="F21" s="200"/>
      <c r="G21" s="200"/>
      <c r="H21" s="200"/>
      <c r="I21" s="199">
        <f t="shared" si="0"/>
        <v>0</v>
      </c>
    </row>
    <row r="22" spans="1:9" ht="13.5">
      <c r="A22" s="42">
        <v>15</v>
      </c>
      <c r="B22" s="64"/>
      <c r="C22" s="121" t="str">
        <f>'ENTRY LIST 2'!C589</f>
        <v>E</v>
      </c>
      <c r="D22" s="121" t="str">
        <f>'ENTRY LIST 2'!D589</f>
        <v>CONSTRUCTOR</v>
      </c>
      <c r="E22" s="121">
        <f>'ENTRY LIST 2'!E589</f>
        <v>0</v>
      </c>
      <c r="F22" s="200"/>
      <c r="G22" s="200"/>
      <c r="H22" s="200"/>
      <c r="I22" s="199">
        <f t="shared" si="0"/>
        <v>0</v>
      </c>
    </row>
    <row r="23" spans="1:9" ht="13.5">
      <c r="A23" s="42">
        <v>16</v>
      </c>
      <c r="B23" s="64"/>
      <c r="C23" s="121" t="str">
        <f>'ENTRY LIST 2'!C590</f>
        <v>E</v>
      </c>
      <c r="D23" s="121" t="str">
        <f>'ENTRY LIST 2'!D590</f>
        <v>CONSTRUCTOR</v>
      </c>
      <c r="E23" s="121">
        <f>'ENTRY LIST 2'!E590</f>
        <v>0</v>
      </c>
      <c r="F23" s="200"/>
      <c r="G23" s="200"/>
      <c r="H23" s="200"/>
      <c r="I23" s="199">
        <f t="shared" si="0"/>
        <v>0</v>
      </c>
    </row>
    <row r="24" spans="1:9" ht="13.5">
      <c r="A24" s="42">
        <v>17</v>
      </c>
      <c r="B24" s="64"/>
      <c r="C24" s="121" t="str">
        <f>'ENTRY LIST 2'!C591</f>
        <v>E</v>
      </c>
      <c r="D24" s="121" t="str">
        <f>'ENTRY LIST 2'!D591</f>
        <v>CONSTRUCTOR</v>
      </c>
      <c r="E24" s="121">
        <f>'ENTRY LIST 2'!E591</f>
        <v>0</v>
      </c>
      <c r="F24" s="200"/>
      <c r="G24" s="200"/>
      <c r="H24" s="200"/>
      <c r="I24" s="199">
        <f t="shared" si="0"/>
        <v>0</v>
      </c>
    </row>
    <row r="25" spans="1:9" ht="13.5">
      <c r="A25" s="42">
        <v>18</v>
      </c>
      <c r="B25" s="64"/>
      <c r="C25" s="121" t="str">
        <f>'ENTRY LIST 2'!C592</f>
        <v>E</v>
      </c>
      <c r="D25" s="121" t="str">
        <f>'ENTRY LIST 2'!D592</f>
        <v>CONSTRUCTOR</v>
      </c>
      <c r="E25" s="121">
        <f>'ENTRY LIST 2'!E592</f>
        <v>0</v>
      </c>
      <c r="F25" s="200"/>
      <c r="G25" s="200"/>
      <c r="H25" s="200"/>
      <c r="I25" s="199">
        <f t="shared" si="0"/>
        <v>0</v>
      </c>
    </row>
    <row r="26" spans="1:9" ht="13.5">
      <c r="A26" s="42">
        <v>19</v>
      </c>
      <c r="B26" s="64"/>
      <c r="C26" s="121" t="str">
        <f>'ENTRY LIST 2'!C593</f>
        <v>E</v>
      </c>
      <c r="D26" s="121" t="str">
        <f>'ENTRY LIST 2'!D593</f>
        <v>CONSTRUCTOR</v>
      </c>
      <c r="E26" s="121">
        <f>'ENTRY LIST 2'!E593</f>
        <v>0</v>
      </c>
      <c r="F26" s="200"/>
      <c r="G26" s="200"/>
      <c r="H26" s="200"/>
      <c r="I26" s="199">
        <f t="shared" si="0"/>
        <v>0</v>
      </c>
    </row>
    <row r="27" spans="1:9" ht="13.5">
      <c r="A27" s="42">
        <v>20</v>
      </c>
      <c r="B27" s="64"/>
      <c r="C27" s="121" t="str">
        <f>'ENTRY LIST 2'!C594</f>
        <v>E</v>
      </c>
      <c r="D27" s="121" t="str">
        <f>'ENTRY LIST 2'!D594</f>
        <v>CONSTRUCTOR</v>
      </c>
      <c r="E27" s="121">
        <f>'ENTRY LIST 2'!E594</f>
        <v>0</v>
      </c>
      <c r="F27" s="200"/>
      <c r="G27" s="200"/>
      <c r="H27" s="200"/>
      <c r="I27" s="199">
        <f t="shared" si="0"/>
        <v>0</v>
      </c>
    </row>
    <row r="28" spans="1:9" ht="13.5">
      <c r="A28" s="42">
        <v>21</v>
      </c>
      <c r="B28" s="64"/>
      <c r="C28" s="121" t="str">
        <f>'ENTRY LIST 2'!C595</f>
        <v>E</v>
      </c>
      <c r="D28" s="121" t="str">
        <f>'ENTRY LIST 2'!D595</f>
        <v>CONSTRUCTOR</v>
      </c>
      <c r="E28" s="121">
        <f>'ENTRY LIST 2'!E595</f>
        <v>0</v>
      </c>
      <c r="F28" s="200"/>
      <c r="G28" s="200"/>
      <c r="H28" s="200"/>
      <c r="I28" s="199">
        <f t="shared" si="0"/>
        <v>0</v>
      </c>
    </row>
    <row r="29" spans="1:9" ht="13.5">
      <c r="A29" s="42">
        <v>22</v>
      </c>
      <c r="B29" s="64"/>
      <c r="C29" s="121" t="str">
        <f>'ENTRY LIST 2'!C596</f>
        <v>E</v>
      </c>
      <c r="D29" s="121" t="str">
        <f>'ENTRY LIST 2'!D596</f>
        <v>CONSTRUCTOR</v>
      </c>
      <c r="E29" s="121">
        <f>'ENTRY LIST 2'!E596</f>
        <v>0</v>
      </c>
      <c r="F29" s="200"/>
      <c r="G29" s="200"/>
      <c r="H29" s="200"/>
      <c r="I29" s="199">
        <f t="shared" si="0"/>
        <v>0</v>
      </c>
    </row>
    <row r="30" spans="1:9" ht="13.5">
      <c r="A30" s="42">
        <v>23</v>
      </c>
      <c r="B30" s="64"/>
      <c r="C30" s="121" t="str">
        <f>'ENTRY LIST 2'!C597</f>
        <v>E</v>
      </c>
      <c r="D30" s="121" t="str">
        <f>'ENTRY LIST 2'!D597</f>
        <v>CONSTRUCTOR</v>
      </c>
      <c r="E30" s="121">
        <f>'ENTRY LIST 2'!E597</f>
        <v>0</v>
      </c>
      <c r="F30" s="200"/>
      <c r="G30" s="200"/>
      <c r="H30" s="200"/>
      <c r="I30" s="199">
        <f t="shared" si="0"/>
        <v>0</v>
      </c>
    </row>
    <row r="31" spans="1:9" ht="13.5">
      <c r="A31" s="42">
        <v>24</v>
      </c>
      <c r="B31" s="64"/>
      <c r="C31" s="121" t="str">
        <f>'ENTRY LIST 2'!C598</f>
        <v>E</v>
      </c>
      <c r="D31" s="121" t="str">
        <f>'ENTRY LIST 2'!D598</f>
        <v>CONSTRUCTOR</v>
      </c>
      <c r="E31" s="121">
        <f>'ENTRY LIST 2'!E598</f>
        <v>0</v>
      </c>
      <c r="F31" s="200"/>
      <c r="G31" s="200"/>
      <c r="H31" s="200"/>
      <c r="I31" s="199">
        <f t="shared" si="0"/>
        <v>0</v>
      </c>
    </row>
    <row r="32" spans="1:9" ht="13.5">
      <c r="A32" s="42">
        <v>25</v>
      </c>
      <c r="B32" s="64"/>
      <c r="C32" s="121" t="str">
        <f>'ENTRY LIST 2'!C599</f>
        <v>E</v>
      </c>
      <c r="D32" s="121" t="str">
        <f>'ENTRY LIST 2'!D599</f>
        <v>CONSTRUCTOR</v>
      </c>
      <c r="E32" s="121">
        <f>'ENTRY LIST 2'!E599</f>
        <v>0</v>
      </c>
      <c r="F32" s="200"/>
      <c r="G32" s="200"/>
      <c r="H32" s="200"/>
      <c r="I32" s="199">
        <f t="shared" si="0"/>
        <v>0</v>
      </c>
    </row>
    <row r="33" spans="1:9" ht="13.5">
      <c r="A33" s="42">
        <v>26</v>
      </c>
      <c r="B33" s="64"/>
      <c r="C33" s="121" t="str">
        <f>'ENTRY LIST 2'!C600</f>
        <v>E</v>
      </c>
      <c r="D33" s="121" t="str">
        <f>'ENTRY LIST 2'!D600</f>
        <v>CONSTRUCTOR</v>
      </c>
      <c r="E33" s="121">
        <f>'ENTRY LIST 2'!E600</f>
        <v>0</v>
      </c>
      <c r="F33" s="200"/>
      <c r="G33" s="200"/>
      <c r="H33" s="200"/>
      <c r="I33" s="199">
        <f t="shared" si="0"/>
        <v>0</v>
      </c>
    </row>
    <row r="34" spans="1:9" ht="13.5">
      <c r="A34" s="42">
        <v>27</v>
      </c>
      <c r="B34" s="64"/>
      <c r="C34" s="121" t="str">
        <f>'ENTRY LIST 2'!C601</f>
        <v>E</v>
      </c>
      <c r="D34" s="121" t="str">
        <f>'ENTRY LIST 2'!D601</f>
        <v>CONSTRUCTOR</v>
      </c>
      <c r="E34" s="121">
        <f>'ENTRY LIST 2'!E601</f>
        <v>0</v>
      </c>
      <c r="F34" s="200"/>
      <c r="G34" s="200"/>
      <c r="H34" s="200"/>
      <c r="I34" s="199">
        <f t="shared" si="0"/>
        <v>0</v>
      </c>
    </row>
    <row r="35" spans="1:9" ht="13.5">
      <c r="A35" s="42">
        <v>28</v>
      </c>
      <c r="B35" s="64"/>
      <c r="C35" s="121" t="str">
        <f>'ENTRY LIST 2'!C602</f>
        <v>E</v>
      </c>
      <c r="D35" s="121" t="str">
        <f>'ENTRY LIST 2'!D602</f>
        <v>CONSTRUCTOR</v>
      </c>
      <c r="E35" s="121">
        <f>'ENTRY LIST 2'!E602</f>
        <v>0</v>
      </c>
      <c r="F35" s="200"/>
      <c r="G35" s="200"/>
      <c r="H35" s="200"/>
      <c r="I35" s="199">
        <f t="shared" si="0"/>
        <v>0</v>
      </c>
    </row>
    <row r="36" spans="1:9" ht="13.5">
      <c r="A36" s="42">
        <v>29</v>
      </c>
      <c r="B36" s="64"/>
      <c r="C36" s="121" t="str">
        <f>'ENTRY LIST 2'!C603</f>
        <v>E</v>
      </c>
      <c r="D36" s="121" t="str">
        <f>'ENTRY LIST 2'!D603</f>
        <v>CONSTRUCTOR</v>
      </c>
      <c r="E36" s="121">
        <f>'ENTRY LIST 2'!E603</f>
        <v>0</v>
      </c>
      <c r="F36" s="200"/>
      <c r="G36" s="200"/>
      <c r="H36" s="200"/>
      <c r="I36" s="199">
        <f t="shared" si="0"/>
        <v>0</v>
      </c>
    </row>
    <row r="37" spans="1:9" ht="13.5">
      <c r="A37" s="42">
        <v>30</v>
      </c>
      <c r="B37" s="64"/>
      <c r="C37" s="121" t="str">
        <f>'ENTRY LIST 2'!C604</f>
        <v>E</v>
      </c>
      <c r="D37" s="121" t="str">
        <f>'ENTRY LIST 2'!D604</f>
        <v>CONSTRUCTOR</v>
      </c>
      <c r="E37" s="121">
        <f>'ENTRY LIST 2'!E604</f>
        <v>0</v>
      </c>
      <c r="F37" s="200"/>
      <c r="G37" s="200"/>
      <c r="H37" s="200"/>
      <c r="I37" s="199">
        <f t="shared" si="0"/>
        <v>0</v>
      </c>
    </row>
    <row r="38" spans="1:9" ht="13.5">
      <c r="A38" s="42">
        <v>31</v>
      </c>
      <c r="B38" s="64"/>
      <c r="C38" s="121" t="str">
        <f>'ENTRY LIST 2'!C605</f>
        <v>E</v>
      </c>
      <c r="D38" s="121" t="str">
        <f>'ENTRY LIST 2'!D605</f>
        <v>CONSTRUCTOR</v>
      </c>
      <c r="E38" s="121">
        <f>'ENTRY LIST 2'!E605</f>
        <v>0</v>
      </c>
      <c r="F38" s="200"/>
      <c r="G38" s="200"/>
      <c r="H38" s="200"/>
      <c r="I38" s="199">
        <f t="shared" si="0"/>
        <v>0</v>
      </c>
    </row>
    <row r="39" spans="1:9" ht="13.5">
      <c r="A39" s="42">
        <v>32</v>
      </c>
      <c r="B39" s="64"/>
      <c r="C39" s="121" t="str">
        <f>'ENTRY LIST 2'!C606</f>
        <v>E</v>
      </c>
      <c r="D39" s="121" t="str">
        <f>'ENTRY LIST 2'!D606</f>
        <v>CONSTRUCTOR</v>
      </c>
      <c r="E39" s="121">
        <f>'ENTRY LIST 2'!E606</f>
        <v>0</v>
      </c>
      <c r="F39" s="200"/>
      <c r="G39" s="200"/>
      <c r="H39" s="200"/>
      <c r="I39" s="199">
        <f t="shared" si="0"/>
        <v>0</v>
      </c>
    </row>
    <row r="40" spans="1:9" ht="13.5">
      <c r="A40" s="42">
        <v>33</v>
      </c>
      <c r="B40" s="64"/>
      <c r="C40" s="121" t="str">
        <f>'ENTRY LIST 2'!C607</f>
        <v>E</v>
      </c>
      <c r="D40" s="121" t="str">
        <f>'ENTRY LIST 2'!D607</f>
        <v>CONSTRUCTOR</v>
      </c>
      <c r="E40" s="121">
        <f>'ENTRY LIST 2'!E607</f>
        <v>0</v>
      </c>
      <c r="F40" s="200"/>
      <c r="G40" s="200"/>
      <c r="H40" s="200"/>
      <c r="I40" s="199">
        <f t="shared" si="0"/>
        <v>0</v>
      </c>
    </row>
    <row r="41" spans="1:9" ht="13.5">
      <c r="A41" s="42">
        <v>34</v>
      </c>
      <c r="B41" s="64"/>
      <c r="C41" s="121" t="str">
        <f>'ENTRY LIST 2'!C608</f>
        <v>E</v>
      </c>
      <c r="D41" s="121" t="str">
        <f>'ENTRY LIST 2'!D608</f>
        <v>CONSTRUCTOR</v>
      </c>
      <c r="E41" s="121">
        <f>'ENTRY LIST 2'!E608</f>
        <v>0</v>
      </c>
      <c r="F41" s="200"/>
      <c r="G41" s="200"/>
      <c r="H41" s="200"/>
      <c r="I41" s="199">
        <f t="shared" si="0"/>
        <v>0</v>
      </c>
    </row>
    <row r="42" spans="1:9" ht="13.5">
      <c r="A42" s="42">
        <v>35</v>
      </c>
      <c r="B42" s="64"/>
      <c r="C42" s="121" t="str">
        <f>'ENTRY LIST 2'!C609</f>
        <v>E</v>
      </c>
      <c r="D42" s="121" t="str">
        <f>'ENTRY LIST 2'!D609</f>
        <v>CONSTRUCTOR</v>
      </c>
      <c r="E42" s="121">
        <f>'ENTRY LIST 2'!E609</f>
        <v>0</v>
      </c>
      <c r="F42" s="200"/>
      <c r="G42" s="200"/>
      <c r="H42" s="200"/>
      <c r="I42" s="199">
        <f t="shared" si="0"/>
        <v>0</v>
      </c>
    </row>
    <row r="43" spans="1:9" ht="13.5">
      <c r="A43" s="42">
        <v>36</v>
      </c>
      <c r="B43" s="64"/>
      <c r="C43" s="121" t="str">
        <f>'ENTRY LIST 2'!C610</f>
        <v>E</v>
      </c>
      <c r="D43" s="121" t="str">
        <f>'ENTRY LIST 2'!D610</f>
        <v>CONSTRUCTOR</v>
      </c>
      <c r="E43" s="121">
        <f>'ENTRY LIST 2'!E610</f>
        <v>0</v>
      </c>
      <c r="F43" s="200"/>
      <c r="G43" s="200"/>
      <c r="H43" s="200"/>
      <c r="I43" s="199">
        <f t="shared" si="0"/>
        <v>0</v>
      </c>
    </row>
    <row r="44" spans="1:9" ht="13.5">
      <c r="A44" s="42">
        <v>37</v>
      </c>
      <c r="B44" s="64"/>
      <c r="C44" s="121" t="str">
        <f>'ENTRY LIST 2'!C611</f>
        <v>E</v>
      </c>
      <c r="D44" s="121" t="str">
        <f>'ENTRY LIST 2'!D611</f>
        <v>CONSTRUCTOR</v>
      </c>
      <c r="E44" s="121">
        <f>'ENTRY LIST 2'!E611</f>
        <v>0</v>
      </c>
      <c r="F44" s="200"/>
      <c r="G44" s="200"/>
      <c r="H44" s="200"/>
      <c r="I44" s="199">
        <f t="shared" si="0"/>
        <v>0</v>
      </c>
    </row>
    <row r="45" spans="1:9" ht="13.5">
      <c r="A45" s="42">
        <v>38</v>
      </c>
      <c r="B45" s="64"/>
      <c r="C45" s="121" t="str">
        <f>'ENTRY LIST 2'!C612</f>
        <v>E</v>
      </c>
      <c r="D45" s="121" t="str">
        <f>'ENTRY LIST 2'!D612</f>
        <v>CONSTRUCTOR</v>
      </c>
      <c r="E45" s="121">
        <f>'ENTRY LIST 2'!E612</f>
        <v>0</v>
      </c>
      <c r="F45" s="200"/>
      <c r="G45" s="200"/>
      <c r="H45" s="200"/>
      <c r="I45" s="199">
        <f t="shared" si="0"/>
        <v>0</v>
      </c>
    </row>
    <row r="46" spans="1:9" ht="13.5">
      <c r="A46" s="42">
        <v>39</v>
      </c>
      <c r="B46" s="64"/>
      <c r="C46" s="121" t="str">
        <f>'ENTRY LIST 2'!C613</f>
        <v>E</v>
      </c>
      <c r="D46" s="121" t="str">
        <f>'ENTRY LIST 2'!D613</f>
        <v>CONSTRUCTOR</v>
      </c>
      <c r="E46" s="121">
        <f>'ENTRY LIST 2'!E613</f>
        <v>0</v>
      </c>
      <c r="F46" s="200"/>
      <c r="G46" s="200"/>
      <c r="H46" s="200"/>
      <c r="I46" s="199">
        <f t="shared" si="0"/>
        <v>0</v>
      </c>
    </row>
    <row r="47" spans="1:9" ht="13.5">
      <c r="A47" s="42">
        <v>40</v>
      </c>
      <c r="B47" s="64"/>
      <c r="C47" s="121" t="str">
        <f>'ENTRY LIST 2'!C614</f>
        <v>E</v>
      </c>
      <c r="D47" s="121" t="str">
        <f>'ENTRY LIST 2'!D614</f>
        <v>CONSTRUCTOR</v>
      </c>
      <c r="E47" s="121">
        <f>'ENTRY LIST 2'!E614</f>
        <v>0</v>
      </c>
      <c r="F47" s="200"/>
      <c r="G47" s="200"/>
      <c r="H47" s="200"/>
      <c r="I47" s="199">
        <f t="shared" si="0"/>
        <v>0</v>
      </c>
    </row>
    <row r="48" spans="1:9" ht="13.5">
      <c r="A48" s="42">
        <v>41</v>
      </c>
      <c r="B48" s="64"/>
      <c r="C48" s="121" t="str">
        <f>'ENTRY LIST 2'!C615</f>
        <v>E</v>
      </c>
      <c r="D48" s="121" t="str">
        <f>'ENTRY LIST 2'!D615</f>
        <v>CONSTRUCTOR</v>
      </c>
      <c r="E48" s="121">
        <f>'ENTRY LIST 2'!E615</f>
        <v>0</v>
      </c>
      <c r="F48" s="200"/>
      <c r="G48" s="200"/>
      <c r="H48" s="200"/>
      <c r="I48" s="199">
        <f t="shared" si="0"/>
        <v>0</v>
      </c>
    </row>
    <row r="49" spans="1:9" ht="13.5">
      <c r="A49" s="42">
        <v>42</v>
      </c>
      <c r="B49" s="64"/>
      <c r="C49" s="121" t="str">
        <f>'ENTRY LIST 2'!C616</f>
        <v>E</v>
      </c>
      <c r="D49" s="121" t="str">
        <f>'ENTRY LIST 2'!D616</f>
        <v>CONSTRUCTOR</v>
      </c>
      <c r="E49" s="121">
        <f>'ENTRY LIST 2'!E616</f>
        <v>0</v>
      </c>
      <c r="F49" s="200"/>
      <c r="G49" s="200"/>
      <c r="H49" s="200"/>
      <c r="I49" s="199">
        <f t="shared" si="0"/>
        <v>0</v>
      </c>
    </row>
    <row r="50" spans="1:9" ht="13.5">
      <c r="A50" s="42">
        <v>43</v>
      </c>
      <c r="B50" s="64"/>
      <c r="C50" s="121" t="str">
        <f>'ENTRY LIST 2'!C617</f>
        <v>E</v>
      </c>
      <c r="D50" s="121" t="str">
        <f>'ENTRY LIST 2'!D617</f>
        <v>CONSTRUCTOR</v>
      </c>
      <c r="E50" s="121">
        <f>'ENTRY LIST 2'!E617</f>
        <v>0</v>
      </c>
      <c r="F50" s="200"/>
      <c r="G50" s="200"/>
      <c r="H50" s="200"/>
      <c r="I50" s="199">
        <f t="shared" si="0"/>
        <v>0</v>
      </c>
    </row>
    <row r="51" spans="1:9" ht="13.5">
      <c r="A51" s="42">
        <v>44</v>
      </c>
      <c r="B51" s="64"/>
      <c r="C51" s="121" t="str">
        <f>'ENTRY LIST 2'!C618</f>
        <v>E</v>
      </c>
      <c r="D51" s="121" t="str">
        <f>'ENTRY LIST 2'!D618</f>
        <v>CONSTRUCTOR</v>
      </c>
      <c r="E51" s="121">
        <f>'ENTRY LIST 2'!E618</f>
        <v>0</v>
      </c>
      <c r="F51" s="200"/>
      <c r="G51" s="200"/>
      <c r="H51" s="200"/>
      <c r="I51" s="199">
        <f t="shared" si="0"/>
        <v>0</v>
      </c>
    </row>
    <row r="52" spans="1:9" ht="13.5">
      <c r="A52" s="42">
        <v>45</v>
      </c>
      <c r="B52" s="64"/>
      <c r="C52" s="121" t="str">
        <f>'ENTRY LIST 2'!C619</f>
        <v>E</v>
      </c>
      <c r="D52" s="121" t="str">
        <f>'ENTRY LIST 2'!D619</f>
        <v>CONSTRUCTOR</v>
      </c>
      <c r="E52" s="121">
        <f>'ENTRY LIST 2'!E619</f>
        <v>0</v>
      </c>
      <c r="F52" s="200"/>
      <c r="G52" s="200"/>
      <c r="H52" s="200"/>
      <c r="I52" s="199">
        <f t="shared" si="0"/>
        <v>0</v>
      </c>
    </row>
    <row r="53" spans="1:9" ht="13.5">
      <c r="A53" s="42">
        <v>46</v>
      </c>
      <c r="B53" s="64"/>
      <c r="C53" s="121" t="str">
        <f>'ENTRY LIST 2'!C620</f>
        <v>E</v>
      </c>
      <c r="D53" s="121" t="str">
        <f>'ENTRY LIST 2'!D620</f>
        <v>CONSTRUCTOR</v>
      </c>
      <c r="E53" s="121">
        <f>'ENTRY LIST 2'!E620</f>
        <v>0</v>
      </c>
      <c r="F53" s="200"/>
      <c r="G53" s="200"/>
      <c r="H53" s="200"/>
      <c r="I53" s="199">
        <f t="shared" si="0"/>
        <v>0</v>
      </c>
    </row>
    <row r="54" spans="1:9" ht="13.5">
      <c r="A54" s="42">
        <v>47</v>
      </c>
      <c r="B54" s="64"/>
      <c r="C54" s="121" t="str">
        <f>'ENTRY LIST 2'!C621</f>
        <v>E</v>
      </c>
      <c r="D54" s="121" t="str">
        <f>'ENTRY LIST 2'!D621</f>
        <v>CONSTRUCTOR</v>
      </c>
      <c r="E54" s="121">
        <f>'ENTRY LIST 2'!E621</f>
        <v>0</v>
      </c>
      <c r="F54" s="200"/>
      <c r="G54" s="200"/>
      <c r="H54" s="200"/>
      <c r="I54" s="199">
        <f t="shared" si="0"/>
        <v>0</v>
      </c>
    </row>
    <row r="55" spans="1:9" ht="13.5">
      <c r="A55" s="42">
        <v>48</v>
      </c>
      <c r="B55" s="64"/>
      <c r="C55" s="121" t="str">
        <f>'ENTRY LIST 2'!C622</f>
        <v>E</v>
      </c>
      <c r="D55" s="121" t="str">
        <f>'ENTRY LIST 2'!D622</f>
        <v>CONSTRUCTOR</v>
      </c>
      <c r="E55" s="121">
        <f>'ENTRY LIST 2'!E622</f>
        <v>0</v>
      </c>
      <c r="F55" s="200"/>
      <c r="G55" s="200"/>
      <c r="H55" s="200"/>
      <c r="I55" s="199">
        <f t="shared" si="0"/>
        <v>0</v>
      </c>
    </row>
    <row r="56" spans="1:9" ht="13.5">
      <c r="A56" s="42">
        <v>49</v>
      </c>
      <c r="B56" s="64"/>
      <c r="C56" s="121" t="str">
        <f>'ENTRY LIST 2'!C623</f>
        <v>E</v>
      </c>
      <c r="D56" s="121" t="str">
        <f>'ENTRY LIST 2'!D623</f>
        <v>CONSTRUCTOR</v>
      </c>
      <c r="E56" s="121">
        <f>'ENTRY LIST 2'!E623</f>
        <v>0</v>
      </c>
      <c r="F56" s="200"/>
      <c r="G56" s="200"/>
      <c r="H56" s="200"/>
      <c r="I56" s="199">
        <f t="shared" si="0"/>
        <v>0</v>
      </c>
    </row>
    <row r="57" spans="1:9" ht="13.5">
      <c r="A57" s="42">
        <v>50</v>
      </c>
      <c r="B57" s="64"/>
      <c r="C57" s="121" t="str">
        <f>'ENTRY LIST 2'!C624</f>
        <v>E</v>
      </c>
      <c r="D57" s="121" t="str">
        <f>'ENTRY LIST 2'!D624</f>
        <v>CONSTRUCTOR</v>
      </c>
      <c r="E57" s="121">
        <f>'ENTRY LIST 2'!E624</f>
        <v>0</v>
      </c>
      <c r="F57" s="200"/>
      <c r="G57" s="200"/>
      <c r="H57" s="200"/>
      <c r="I57" s="199">
        <f t="shared" si="0"/>
        <v>0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O286"/>
  <sheetViews>
    <sheetView zoomScalePageLayoutView="0" workbookViewId="0" topLeftCell="A4">
      <pane xSplit="7" topLeftCell="N1" activePane="topRight" state="frozen"/>
      <selection pane="topLeft" activeCell="B10" sqref="B10"/>
      <selection pane="topRight" activeCell="F24" sqref="F24"/>
    </sheetView>
  </sheetViews>
  <sheetFormatPr defaultColWidth="9.00390625" defaultRowHeight="13.5"/>
  <cols>
    <col min="1" max="1" width="6.25390625" style="59" customWidth="1"/>
    <col min="2" max="2" width="3.125" style="253" customWidth="1"/>
    <col min="3" max="3" width="8.625" style="16" customWidth="1"/>
    <col min="4" max="4" width="6.875" style="0" customWidth="1"/>
    <col min="5" max="5" width="17.625" style="0" customWidth="1"/>
    <col min="6" max="6" width="22.75390625" style="0" customWidth="1"/>
    <col min="7" max="7" width="18.625" style="0" customWidth="1"/>
    <col min="8" max="8" width="12.50390625" style="0" customWidth="1"/>
    <col min="9" max="9" width="5.625" style="29" customWidth="1"/>
    <col min="10" max="10" width="11.75390625" style="29" customWidth="1"/>
    <col min="11" max="11" width="16.875" style="0" customWidth="1"/>
    <col min="12" max="14" width="11.625" style="16" customWidth="1"/>
    <col min="15" max="15" width="14.00390625" style="0" customWidth="1"/>
  </cols>
  <sheetData>
    <row r="1" spans="1:14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  <c r="N1" s="162"/>
    </row>
    <row r="2" spans="1:14" s="168" customFormat="1" ht="13.5" customHeight="1">
      <c r="A2" s="163"/>
      <c r="B2" s="255"/>
      <c r="C2" s="164" t="s">
        <v>1123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spans="1:14" s="168" customFormat="1" ht="13.5" customHeight="1">
      <c r="A3" s="163"/>
      <c r="B3" s="255"/>
      <c r="C3" s="164" t="s">
        <v>485</v>
      </c>
      <c r="D3" s="165"/>
      <c r="E3" s="166"/>
      <c r="F3" s="166"/>
      <c r="G3" s="165"/>
      <c r="H3" s="165"/>
      <c r="I3" s="165"/>
      <c r="J3" s="164"/>
      <c r="K3" s="263"/>
      <c r="L3" s="264"/>
      <c r="M3" s="264"/>
      <c r="N3" s="264"/>
    </row>
    <row r="4" spans="1:14" s="168" customFormat="1" ht="13.5" customHeight="1">
      <c r="A4" s="163"/>
      <c r="B4" s="255"/>
      <c r="C4" s="164" t="s">
        <v>486</v>
      </c>
      <c r="D4" s="165"/>
      <c r="E4" s="166"/>
      <c r="F4" s="166"/>
      <c r="G4" s="165"/>
      <c r="H4" s="165"/>
      <c r="I4" s="165"/>
      <c r="J4" s="164"/>
      <c r="K4" s="263"/>
      <c r="L4" s="264"/>
      <c r="M4" s="264"/>
      <c r="N4" s="264"/>
    </row>
    <row r="5" spans="1:14" s="157" customFormat="1" ht="18" customHeight="1">
      <c r="A5" s="169"/>
      <c r="B5" s="256"/>
      <c r="C5" s="246"/>
      <c r="D5" s="167"/>
      <c r="E5" s="167"/>
      <c r="F5" s="171"/>
      <c r="G5" s="171"/>
      <c r="H5" s="171"/>
      <c r="I5" s="170"/>
      <c r="J5" s="170"/>
      <c r="L5" s="246"/>
      <c r="M5" s="246"/>
      <c r="N5" s="246"/>
    </row>
    <row r="6" spans="1:14" s="157" customFormat="1" ht="12.75" customHeight="1">
      <c r="A6" s="169"/>
      <c r="B6" s="256"/>
      <c r="C6" s="246"/>
      <c r="D6" s="167"/>
      <c r="E6" s="167"/>
      <c r="F6" s="171"/>
      <c r="G6" s="171"/>
      <c r="H6" s="171"/>
      <c r="I6" s="170"/>
      <c r="J6" s="170"/>
      <c r="L6" s="246"/>
      <c r="M6" s="246"/>
      <c r="N6" s="246"/>
    </row>
    <row r="7" spans="1:14" s="157" customFormat="1" ht="13.5" customHeight="1">
      <c r="A7" s="172"/>
      <c r="B7" s="193"/>
      <c r="C7" s="174" t="s">
        <v>414</v>
      </c>
      <c r="D7" s="175"/>
      <c r="E7" s="176"/>
      <c r="F7" s="177"/>
      <c r="G7" s="178"/>
      <c r="H7" s="178"/>
      <c r="I7" s="178"/>
      <c r="J7" s="179"/>
      <c r="K7" s="158"/>
      <c r="L7" s="246"/>
      <c r="M7" s="246"/>
      <c r="N7" s="246"/>
    </row>
    <row r="8" spans="1:14" s="157" customFormat="1" ht="13.5" customHeight="1">
      <c r="A8" s="173"/>
      <c r="B8" s="193"/>
      <c r="C8" s="251"/>
      <c r="D8" s="158"/>
      <c r="E8" s="251"/>
      <c r="F8" s="178"/>
      <c r="G8" s="178"/>
      <c r="H8" s="178"/>
      <c r="I8" s="178"/>
      <c r="J8" s="179"/>
      <c r="K8" s="158"/>
      <c r="L8" s="246"/>
      <c r="M8" s="246"/>
      <c r="N8" s="246"/>
    </row>
    <row r="9" spans="1:15" s="171" customFormat="1" ht="15">
      <c r="A9" s="249"/>
      <c r="B9" s="249"/>
      <c r="C9" s="249" t="s">
        <v>274</v>
      </c>
      <c r="D9" s="249" t="s">
        <v>39</v>
      </c>
      <c r="E9" s="249" t="s">
        <v>275</v>
      </c>
      <c r="F9" s="249" t="s">
        <v>44</v>
      </c>
      <c r="G9" s="249" t="s">
        <v>45</v>
      </c>
      <c r="H9" s="249" t="s">
        <v>46</v>
      </c>
      <c r="I9" s="249" t="s">
        <v>42</v>
      </c>
      <c r="J9" s="249" t="s">
        <v>47</v>
      </c>
      <c r="K9" s="249" t="s">
        <v>276</v>
      </c>
      <c r="L9" s="249" t="s">
        <v>294</v>
      </c>
      <c r="M9" s="249" t="s">
        <v>277</v>
      </c>
      <c r="N9" s="249" t="s">
        <v>278</v>
      </c>
      <c r="O9" s="249" t="s">
        <v>836</v>
      </c>
    </row>
    <row r="10" spans="1:15" s="167" customFormat="1" ht="15">
      <c r="A10" s="249"/>
      <c r="B10" s="249"/>
      <c r="C10" s="250"/>
      <c r="D10" s="250"/>
      <c r="E10" s="250" t="s">
        <v>271</v>
      </c>
      <c r="F10" s="250"/>
      <c r="G10" s="250"/>
      <c r="H10" s="250"/>
      <c r="I10" s="250"/>
      <c r="J10" s="250"/>
      <c r="K10" s="250"/>
      <c r="L10" s="250"/>
      <c r="M10" s="250"/>
      <c r="N10" s="250"/>
      <c r="O10" s="250"/>
    </row>
    <row r="11" spans="1:15" s="167" customFormat="1" ht="15">
      <c r="A11" s="249"/>
      <c r="B11" s="249"/>
      <c r="C11" s="249"/>
      <c r="D11" s="249"/>
      <c r="E11" s="249" t="s">
        <v>487</v>
      </c>
      <c r="F11" s="249" t="s">
        <v>488</v>
      </c>
      <c r="G11" s="249" t="s">
        <v>489</v>
      </c>
      <c r="H11" s="249" t="s">
        <v>271</v>
      </c>
      <c r="I11" s="249">
        <v>1963</v>
      </c>
      <c r="J11" s="249"/>
      <c r="K11" s="249"/>
      <c r="L11" s="249" t="s">
        <v>490</v>
      </c>
      <c r="M11" s="249" t="s">
        <v>272</v>
      </c>
      <c r="N11" s="249" t="s">
        <v>272</v>
      </c>
      <c r="O11" s="249" t="s">
        <v>491</v>
      </c>
    </row>
    <row r="12" spans="1:15" s="167" customFormat="1" ht="15">
      <c r="A12" s="249">
        <v>1</v>
      </c>
      <c r="B12" s="249"/>
      <c r="C12" s="249">
        <v>104</v>
      </c>
      <c r="D12" s="249" t="s">
        <v>269</v>
      </c>
      <c r="E12" s="249" t="s">
        <v>270</v>
      </c>
      <c r="F12" s="249" t="s">
        <v>425</v>
      </c>
      <c r="G12" s="249" t="s">
        <v>281</v>
      </c>
      <c r="H12" s="249" t="s">
        <v>271</v>
      </c>
      <c r="I12" s="249">
        <v>1992</v>
      </c>
      <c r="J12" s="249" t="s">
        <v>282</v>
      </c>
      <c r="K12" s="249" t="s">
        <v>492</v>
      </c>
      <c r="L12" s="249" t="s">
        <v>272</v>
      </c>
      <c r="M12" s="249" t="s">
        <v>272</v>
      </c>
      <c r="N12" s="249" t="s">
        <v>272</v>
      </c>
      <c r="O12" s="249" t="s">
        <v>493</v>
      </c>
    </row>
    <row r="13" spans="1:15" s="167" customFormat="1" ht="15">
      <c r="A13" s="249">
        <v>2</v>
      </c>
      <c r="B13" s="249"/>
      <c r="C13" s="249">
        <v>105</v>
      </c>
      <c r="D13" s="249" t="s">
        <v>269</v>
      </c>
      <c r="E13" s="249" t="s">
        <v>270</v>
      </c>
      <c r="F13" s="249" t="s">
        <v>423</v>
      </c>
      <c r="G13" s="249" t="s">
        <v>424</v>
      </c>
      <c r="H13" s="249" t="s">
        <v>271</v>
      </c>
      <c r="I13" s="249">
        <v>1991</v>
      </c>
      <c r="J13" s="249" t="s">
        <v>280</v>
      </c>
      <c r="K13" s="249" t="s">
        <v>287</v>
      </c>
      <c r="L13" s="249" t="s">
        <v>272</v>
      </c>
      <c r="M13" s="249" t="s">
        <v>272</v>
      </c>
      <c r="N13" s="249" t="s">
        <v>272</v>
      </c>
      <c r="O13" s="249" t="s">
        <v>493</v>
      </c>
    </row>
    <row r="14" spans="1:15" s="167" customFormat="1" ht="15">
      <c r="A14" s="249">
        <v>3</v>
      </c>
      <c r="B14" s="249"/>
      <c r="C14" s="249">
        <v>106</v>
      </c>
      <c r="D14" s="249" t="s">
        <v>283</v>
      </c>
      <c r="E14" s="249" t="s">
        <v>288</v>
      </c>
      <c r="F14" s="249" t="s">
        <v>426</v>
      </c>
      <c r="G14" s="249" t="s">
        <v>285</v>
      </c>
      <c r="H14" s="249" t="s">
        <v>271</v>
      </c>
      <c r="I14" s="249">
        <v>1999</v>
      </c>
      <c r="J14" s="249" t="s">
        <v>427</v>
      </c>
      <c r="K14" s="249" t="s">
        <v>279</v>
      </c>
      <c r="L14" s="249" t="s">
        <v>490</v>
      </c>
      <c r="M14" s="249" t="s">
        <v>272</v>
      </c>
      <c r="N14" s="249" t="s">
        <v>490</v>
      </c>
      <c r="O14" s="249" t="s">
        <v>493</v>
      </c>
    </row>
    <row r="15" spans="1:15" s="167" customFormat="1" ht="15">
      <c r="A15" s="249">
        <v>4</v>
      </c>
      <c r="B15" s="249"/>
      <c r="C15" s="249">
        <v>107</v>
      </c>
      <c r="D15" s="249" t="s">
        <v>283</v>
      </c>
      <c r="E15" s="249" t="s">
        <v>290</v>
      </c>
      <c r="F15" s="249" t="s">
        <v>494</v>
      </c>
      <c r="G15" s="249" t="s">
        <v>440</v>
      </c>
      <c r="H15" s="249" t="s">
        <v>271</v>
      </c>
      <c r="I15" s="249">
        <v>2005</v>
      </c>
      <c r="J15" s="249" t="s">
        <v>495</v>
      </c>
      <c r="K15" s="249" t="s">
        <v>496</v>
      </c>
      <c r="L15" s="249" t="s">
        <v>490</v>
      </c>
      <c r="M15" s="249" t="s">
        <v>272</v>
      </c>
      <c r="N15" s="249" t="s">
        <v>490</v>
      </c>
      <c r="O15" s="249" t="s">
        <v>493</v>
      </c>
    </row>
    <row r="16" spans="1:15" s="167" customFormat="1" ht="15">
      <c r="A16" s="249">
        <v>5</v>
      </c>
      <c r="B16" s="249"/>
      <c r="C16" s="249">
        <v>108</v>
      </c>
      <c r="D16" s="249" t="s">
        <v>283</v>
      </c>
      <c r="E16" s="249" t="s">
        <v>290</v>
      </c>
      <c r="F16" s="249" t="s">
        <v>497</v>
      </c>
      <c r="G16" s="249" t="s">
        <v>498</v>
      </c>
      <c r="H16" s="249" t="s">
        <v>271</v>
      </c>
      <c r="I16" s="249">
        <v>2004</v>
      </c>
      <c r="J16" s="249" t="s">
        <v>499</v>
      </c>
      <c r="K16" s="249" t="s">
        <v>496</v>
      </c>
      <c r="L16" s="249" t="s">
        <v>490</v>
      </c>
      <c r="M16" s="249" t="s">
        <v>272</v>
      </c>
      <c r="N16" s="249" t="s">
        <v>490</v>
      </c>
      <c r="O16" s="249" t="s">
        <v>493</v>
      </c>
    </row>
    <row r="17" spans="1:15" s="167" customFormat="1" ht="15">
      <c r="A17" s="249"/>
      <c r="B17" s="249"/>
      <c r="C17" s="250"/>
      <c r="D17" s="250"/>
      <c r="E17" s="250" t="s">
        <v>286</v>
      </c>
      <c r="F17" s="250"/>
      <c r="G17" s="250"/>
      <c r="H17" s="250"/>
      <c r="I17" s="250"/>
      <c r="J17" s="250"/>
      <c r="K17" s="250"/>
      <c r="L17" s="250"/>
      <c r="M17" s="250"/>
      <c r="N17" s="250"/>
      <c r="O17" s="250"/>
    </row>
    <row r="18" spans="1:15" s="167" customFormat="1" ht="15">
      <c r="A18" s="249">
        <v>6</v>
      </c>
      <c r="B18" s="249"/>
      <c r="C18" s="249">
        <v>97</v>
      </c>
      <c r="D18" s="249" t="s">
        <v>269</v>
      </c>
      <c r="E18" s="249" t="s">
        <v>270</v>
      </c>
      <c r="F18" s="249" t="s">
        <v>500</v>
      </c>
      <c r="G18" s="249" t="s">
        <v>501</v>
      </c>
      <c r="H18" s="249" t="s">
        <v>286</v>
      </c>
      <c r="I18" s="249">
        <v>1986</v>
      </c>
      <c r="J18" s="249" t="s">
        <v>502</v>
      </c>
      <c r="K18" s="249" t="s">
        <v>296</v>
      </c>
      <c r="L18" s="249" t="s">
        <v>490</v>
      </c>
      <c r="M18" s="249" t="s">
        <v>490</v>
      </c>
      <c r="N18" s="249" t="s">
        <v>272</v>
      </c>
      <c r="O18" s="249" t="s">
        <v>493</v>
      </c>
    </row>
    <row r="19" spans="1:15" s="167" customFormat="1" ht="15">
      <c r="A19" s="249">
        <v>7</v>
      </c>
      <c r="B19" s="249"/>
      <c r="C19" s="249">
        <v>98</v>
      </c>
      <c r="D19" s="249" t="s">
        <v>269</v>
      </c>
      <c r="E19" s="249" t="s">
        <v>270</v>
      </c>
      <c r="F19" s="249" t="s">
        <v>503</v>
      </c>
      <c r="G19" s="249" t="s">
        <v>501</v>
      </c>
      <c r="H19" s="249" t="s">
        <v>286</v>
      </c>
      <c r="I19" s="249">
        <v>1991</v>
      </c>
      <c r="J19" s="249" t="s">
        <v>504</v>
      </c>
      <c r="K19" s="249" t="s">
        <v>296</v>
      </c>
      <c r="L19" s="249" t="s">
        <v>490</v>
      </c>
      <c r="M19" s="249" t="s">
        <v>490</v>
      </c>
      <c r="N19" s="249" t="s">
        <v>272</v>
      </c>
      <c r="O19" s="249" t="s">
        <v>493</v>
      </c>
    </row>
    <row r="20" spans="1:15" s="167" customFormat="1" ht="15">
      <c r="A20" s="249">
        <v>8</v>
      </c>
      <c r="B20" s="249"/>
      <c r="C20" s="249">
        <v>99</v>
      </c>
      <c r="D20" s="249" t="s">
        <v>269</v>
      </c>
      <c r="E20" s="249" t="s">
        <v>270</v>
      </c>
      <c r="F20" s="249" t="s">
        <v>505</v>
      </c>
      <c r="G20" s="249" t="s">
        <v>506</v>
      </c>
      <c r="H20" s="249" t="s">
        <v>286</v>
      </c>
      <c r="I20" s="249">
        <v>1991</v>
      </c>
      <c r="J20" s="249" t="s">
        <v>507</v>
      </c>
      <c r="K20" s="249" t="s">
        <v>296</v>
      </c>
      <c r="L20" s="249" t="s">
        <v>490</v>
      </c>
      <c r="M20" s="249" t="s">
        <v>490</v>
      </c>
      <c r="N20" s="249" t="s">
        <v>272</v>
      </c>
      <c r="O20" s="249" t="s">
        <v>493</v>
      </c>
    </row>
    <row r="21" spans="1:15" s="167" customFormat="1" ht="15">
      <c r="A21" s="249">
        <v>9</v>
      </c>
      <c r="B21" s="249"/>
      <c r="C21" s="249">
        <v>95</v>
      </c>
      <c r="D21" s="249" t="s">
        <v>269</v>
      </c>
      <c r="E21" s="249" t="s">
        <v>273</v>
      </c>
      <c r="F21" s="249" t="s">
        <v>508</v>
      </c>
      <c r="G21" s="249" t="s">
        <v>509</v>
      </c>
      <c r="H21" s="249" t="s">
        <v>286</v>
      </c>
      <c r="I21" s="249">
        <v>1994</v>
      </c>
      <c r="J21" s="249" t="s">
        <v>510</v>
      </c>
      <c r="K21" s="249" t="s">
        <v>511</v>
      </c>
      <c r="L21" s="249" t="s">
        <v>490</v>
      </c>
      <c r="M21" s="249" t="s">
        <v>490</v>
      </c>
      <c r="N21" s="249" t="s">
        <v>272</v>
      </c>
      <c r="O21" s="249" t="s">
        <v>493</v>
      </c>
    </row>
    <row r="22" spans="1:15" s="167" customFormat="1" ht="15">
      <c r="A22" s="249">
        <v>10</v>
      </c>
      <c r="B22" s="249"/>
      <c r="C22" s="249">
        <v>96</v>
      </c>
      <c r="D22" s="249" t="s">
        <v>269</v>
      </c>
      <c r="E22" s="249" t="s">
        <v>273</v>
      </c>
      <c r="F22" s="249" t="s">
        <v>512</v>
      </c>
      <c r="G22" s="249" t="s">
        <v>513</v>
      </c>
      <c r="H22" s="249" t="s">
        <v>286</v>
      </c>
      <c r="I22" s="249">
        <v>1995</v>
      </c>
      <c r="J22" s="249" t="s">
        <v>514</v>
      </c>
      <c r="K22" s="249" t="s">
        <v>279</v>
      </c>
      <c r="L22" s="249" t="s">
        <v>490</v>
      </c>
      <c r="M22" s="249" t="s">
        <v>490</v>
      </c>
      <c r="N22" s="249" t="s">
        <v>272</v>
      </c>
      <c r="O22" s="249" t="s">
        <v>493</v>
      </c>
    </row>
    <row r="23" spans="1:15" s="167" customFormat="1" ht="15">
      <c r="A23" s="249">
        <v>11</v>
      </c>
      <c r="B23" s="249"/>
      <c r="C23" s="249">
        <v>26</v>
      </c>
      <c r="D23" s="249" t="s">
        <v>187</v>
      </c>
      <c r="E23" s="249" t="s">
        <v>291</v>
      </c>
      <c r="F23" s="249" t="s">
        <v>515</v>
      </c>
      <c r="G23" s="249" t="s">
        <v>292</v>
      </c>
      <c r="H23" s="249" t="s">
        <v>286</v>
      </c>
      <c r="I23" s="249">
        <v>2003</v>
      </c>
      <c r="J23" s="249" t="s">
        <v>516</v>
      </c>
      <c r="K23" s="249" t="s">
        <v>279</v>
      </c>
      <c r="L23" s="249" t="s">
        <v>272</v>
      </c>
      <c r="M23" s="249" t="s">
        <v>490</v>
      </c>
      <c r="N23" s="249" t="s">
        <v>490</v>
      </c>
      <c r="O23" s="249" t="s">
        <v>493</v>
      </c>
    </row>
    <row r="24" spans="1:15" s="167" customFormat="1" ht="15">
      <c r="A24" s="249">
        <v>12</v>
      </c>
      <c r="B24" s="249"/>
      <c r="C24" s="249">
        <v>27</v>
      </c>
      <c r="D24" s="249" t="s">
        <v>283</v>
      </c>
      <c r="E24" s="249" t="s">
        <v>288</v>
      </c>
      <c r="F24" s="249" t="s">
        <v>515</v>
      </c>
      <c r="G24" s="249" t="s">
        <v>289</v>
      </c>
      <c r="H24" s="249" t="s">
        <v>286</v>
      </c>
      <c r="I24" s="249">
        <v>1999</v>
      </c>
      <c r="J24" s="249" t="s">
        <v>517</v>
      </c>
      <c r="K24" s="249" t="s">
        <v>279</v>
      </c>
      <c r="L24" s="249" t="s">
        <v>272</v>
      </c>
      <c r="M24" s="249" t="s">
        <v>490</v>
      </c>
      <c r="N24" s="249" t="s">
        <v>490</v>
      </c>
      <c r="O24" s="249" t="s">
        <v>493</v>
      </c>
    </row>
    <row r="25" spans="1:15" s="167" customFormat="1" ht="15">
      <c r="A25" s="249">
        <v>13</v>
      </c>
      <c r="B25" s="249"/>
      <c r="C25" s="249">
        <v>102</v>
      </c>
      <c r="D25" s="249" t="s">
        <v>283</v>
      </c>
      <c r="E25" s="249" t="s">
        <v>288</v>
      </c>
      <c r="F25" s="249" t="s">
        <v>518</v>
      </c>
      <c r="G25" s="249" t="s">
        <v>519</v>
      </c>
      <c r="H25" s="249" t="s">
        <v>286</v>
      </c>
      <c r="I25" s="249">
        <v>1999</v>
      </c>
      <c r="J25" s="249" t="s">
        <v>520</v>
      </c>
      <c r="K25" s="249" t="s">
        <v>279</v>
      </c>
      <c r="L25" s="249" t="s">
        <v>490</v>
      </c>
      <c r="M25" s="249" t="s">
        <v>490</v>
      </c>
      <c r="N25" s="249" t="s">
        <v>272</v>
      </c>
      <c r="O25" s="249" t="s">
        <v>493</v>
      </c>
    </row>
    <row r="26" spans="1:15" s="167" customFormat="1" ht="15">
      <c r="A26" s="249">
        <v>14</v>
      </c>
      <c r="B26" s="249"/>
      <c r="C26" s="249">
        <v>28</v>
      </c>
      <c r="D26" s="249" t="s">
        <v>283</v>
      </c>
      <c r="E26" s="249" t="s">
        <v>301</v>
      </c>
      <c r="F26" s="249" t="s">
        <v>521</v>
      </c>
      <c r="G26" s="249" t="s">
        <v>522</v>
      </c>
      <c r="H26" s="249" t="s">
        <v>286</v>
      </c>
      <c r="I26" s="249">
        <v>2000</v>
      </c>
      <c r="J26" s="249" t="s">
        <v>523</v>
      </c>
      <c r="K26" s="249" t="s">
        <v>279</v>
      </c>
      <c r="L26" s="249" t="s">
        <v>272</v>
      </c>
      <c r="M26" s="249" t="s">
        <v>272</v>
      </c>
      <c r="N26" s="249" t="s">
        <v>490</v>
      </c>
      <c r="O26" s="249" t="s">
        <v>493</v>
      </c>
    </row>
    <row r="27" spans="1:15" s="167" customFormat="1" ht="15">
      <c r="A27" s="249">
        <v>15</v>
      </c>
      <c r="B27" s="249"/>
      <c r="C27" s="249">
        <v>100</v>
      </c>
      <c r="D27" s="249" t="s">
        <v>283</v>
      </c>
      <c r="E27" s="249" t="s">
        <v>301</v>
      </c>
      <c r="F27" s="249" t="s">
        <v>524</v>
      </c>
      <c r="G27" s="249" t="s">
        <v>525</v>
      </c>
      <c r="H27" s="249" t="s">
        <v>286</v>
      </c>
      <c r="I27" s="249">
        <v>2000</v>
      </c>
      <c r="J27" s="249" t="s">
        <v>526</v>
      </c>
      <c r="K27" s="249" t="s">
        <v>279</v>
      </c>
      <c r="L27" s="249" t="s">
        <v>490</v>
      </c>
      <c r="M27" s="249" t="s">
        <v>490</v>
      </c>
      <c r="N27" s="249" t="s">
        <v>272</v>
      </c>
      <c r="O27" s="249" t="s">
        <v>493</v>
      </c>
    </row>
    <row r="28" spans="1:15" s="167" customFormat="1" ht="15">
      <c r="A28" s="249">
        <v>16</v>
      </c>
      <c r="B28" s="249"/>
      <c r="C28" s="249">
        <v>29</v>
      </c>
      <c r="D28" s="249" t="s">
        <v>283</v>
      </c>
      <c r="E28" s="249" t="s">
        <v>290</v>
      </c>
      <c r="F28" s="249" t="s">
        <v>527</v>
      </c>
      <c r="G28" s="249" t="s">
        <v>528</v>
      </c>
      <c r="H28" s="249" t="s">
        <v>286</v>
      </c>
      <c r="I28" s="249">
        <v>2004</v>
      </c>
      <c r="J28" s="249" t="s">
        <v>529</v>
      </c>
      <c r="K28" s="249" t="s">
        <v>279</v>
      </c>
      <c r="L28" s="249" t="s">
        <v>272</v>
      </c>
      <c r="M28" s="249" t="s">
        <v>272</v>
      </c>
      <c r="N28" s="249" t="s">
        <v>272</v>
      </c>
      <c r="O28" s="249" t="s">
        <v>493</v>
      </c>
    </row>
    <row r="29" spans="1:15" s="167" customFormat="1" ht="15">
      <c r="A29" s="249">
        <v>17</v>
      </c>
      <c r="B29" s="249"/>
      <c r="C29" s="249">
        <v>101</v>
      </c>
      <c r="D29" s="249" t="s">
        <v>283</v>
      </c>
      <c r="E29" s="249" t="s">
        <v>290</v>
      </c>
      <c r="F29" s="249" t="s">
        <v>530</v>
      </c>
      <c r="G29" s="249" t="s">
        <v>525</v>
      </c>
      <c r="H29" s="249" t="s">
        <v>286</v>
      </c>
      <c r="I29" s="249">
        <v>2004</v>
      </c>
      <c r="J29" s="249" t="s">
        <v>531</v>
      </c>
      <c r="K29" s="249" t="s">
        <v>279</v>
      </c>
      <c r="L29" s="249" t="s">
        <v>490</v>
      </c>
      <c r="M29" s="249" t="s">
        <v>490</v>
      </c>
      <c r="N29" s="249" t="s">
        <v>272</v>
      </c>
      <c r="O29" s="249" t="s">
        <v>493</v>
      </c>
    </row>
    <row r="30" spans="1:15" s="167" customFormat="1" ht="15">
      <c r="A30" s="249"/>
      <c r="B30" s="249"/>
      <c r="C30" s="250"/>
      <c r="D30" s="250"/>
      <c r="E30" s="250" t="s">
        <v>277</v>
      </c>
      <c r="F30" s="250"/>
      <c r="G30" s="250"/>
      <c r="H30" s="250"/>
      <c r="I30" s="250"/>
      <c r="J30" s="250"/>
      <c r="K30" s="250"/>
      <c r="L30" s="250"/>
      <c r="M30" s="250"/>
      <c r="N30" s="250"/>
      <c r="O30" s="250"/>
    </row>
    <row r="31" spans="1:15" s="167" customFormat="1" ht="15">
      <c r="A31" s="249"/>
      <c r="B31" s="249"/>
      <c r="C31" s="249"/>
      <c r="D31" s="249"/>
      <c r="E31" s="249" t="s">
        <v>487</v>
      </c>
      <c r="F31" s="249" t="s">
        <v>532</v>
      </c>
      <c r="G31" s="249" t="s">
        <v>956</v>
      </c>
      <c r="H31" s="249" t="s">
        <v>277</v>
      </c>
      <c r="I31" s="249"/>
      <c r="J31" s="249"/>
      <c r="K31" s="249"/>
      <c r="L31" s="249" t="s">
        <v>272</v>
      </c>
      <c r="M31" s="249" t="s">
        <v>272</v>
      </c>
      <c r="N31" s="249" t="s">
        <v>272</v>
      </c>
      <c r="O31" s="249" t="s">
        <v>491</v>
      </c>
    </row>
    <row r="32" spans="1:15" s="167" customFormat="1" ht="15">
      <c r="A32" s="249">
        <v>18</v>
      </c>
      <c r="B32" s="249"/>
      <c r="C32" s="249">
        <v>109</v>
      </c>
      <c r="D32" s="249" t="s">
        <v>269</v>
      </c>
      <c r="E32" s="249" t="s">
        <v>533</v>
      </c>
      <c r="F32" s="249" t="s">
        <v>428</v>
      </c>
      <c r="G32" s="249" t="s">
        <v>957</v>
      </c>
      <c r="H32" s="249" t="s">
        <v>277</v>
      </c>
      <c r="I32" s="249">
        <v>1981</v>
      </c>
      <c r="J32" s="249" t="s">
        <v>356</v>
      </c>
      <c r="K32" s="249" t="s">
        <v>293</v>
      </c>
      <c r="L32" s="249" t="s">
        <v>272</v>
      </c>
      <c r="M32" s="249" t="s">
        <v>272</v>
      </c>
      <c r="N32" s="249" t="s">
        <v>272</v>
      </c>
      <c r="O32" s="249" t="s">
        <v>493</v>
      </c>
    </row>
    <row r="33" spans="1:15" s="167" customFormat="1" ht="15">
      <c r="A33" s="249">
        <v>19</v>
      </c>
      <c r="B33" s="249"/>
      <c r="C33" s="249">
        <v>110</v>
      </c>
      <c r="D33" s="249" t="s">
        <v>269</v>
      </c>
      <c r="E33" s="249" t="s">
        <v>534</v>
      </c>
      <c r="F33" s="249" t="s">
        <v>535</v>
      </c>
      <c r="G33" s="249" t="s">
        <v>958</v>
      </c>
      <c r="H33" s="249" t="s">
        <v>277</v>
      </c>
      <c r="I33" s="249">
        <v>1984</v>
      </c>
      <c r="J33" s="249" t="s">
        <v>536</v>
      </c>
      <c r="K33" s="249" t="s">
        <v>537</v>
      </c>
      <c r="L33" s="249" t="s">
        <v>490</v>
      </c>
      <c r="M33" s="249" t="s">
        <v>272</v>
      </c>
      <c r="N33" s="249" t="s">
        <v>490</v>
      </c>
      <c r="O33" s="249" t="s">
        <v>493</v>
      </c>
    </row>
    <row r="34" spans="1:15" s="167" customFormat="1" ht="15">
      <c r="A34" s="249">
        <v>20</v>
      </c>
      <c r="B34" s="249"/>
      <c r="C34" s="249">
        <v>111</v>
      </c>
      <c r="D34" s="249" t="s">
        <v>269</v>
      </c>
      <c r="E34" s="249" t="s">
        <v>270</v>
      </c>
      <c r="F34" s="249" t="s">
        <v>538</v>
      </c>
      <c r="G34" s="249" t="s">
        <v>959</v>
      </c>
      <c r="H34" s="249" t="s">
        <v>277</v>
      </c>
      <c r="I34" s="249">
        <v>1988</v>
      </c>
      <c r="J34" s="249" t="s">
        <v>539</v>
      </c>
      <c r="K34" s="249" t="s">
        <v>303</v>
      </c>
      <c r="L34" s="249" t="s">
        <v>272</v>
      </c>
      <c r="M34" s="249" t="s">
        <v>272</v>
      </c>
      <c r="N34" s="249" t="s">
        <v>272</v>
      </c>
      <c r="O34" s="249" t="s">
        <v>493</v>
      </c>
    </row>
    <row r="35" spans="1:15" s="167" customFormat="1" ht="15">
      <c r="A35" s="249">
        <v>21</v>
      </c>
      <c r="B35" s="249"/>
      <c r="C35" s="249">
        <v>112</v>
      </c>
      <c r="D35" s="249" t="s">
        <v>269</v>
      </c>
      <c r="E35" s="249" t="s">
        <v>270</v>
      </c>
      <c r="F35" s="249" t="s">
        <v>431</v>
      </c>
      <c r="G35" s="249" t="s">
        <v>941</v>
      </c>
      <c r="H35" s="249" t="s">
        <v>277</v>
      </c>
      <c r="I35" s="249">
        <v>1992</v>
      </c>
      <c r="J35" s="249" t="s">
        <v>432</v>
      </c>
      <c r="K35" s="249" t="s">
        <v>287</v>
      </c>
      <c r="L35" s="249" t="s">
        <v>272</v>
      </c>
      <c r="M35" s="249" t="s">
        <v>272</v>
      </c>
      <c r="N35" s="249" t="s">
        <v>272</v>
      </c>
      <c r="O35" s="249" t="s">
        <v>493</v>
      </c>
    </row>
    <row r="36" spans="1:15" s="167" customFormat="1" ht="15">
      <c r="A36" s="249">
        <v>22</v>
      </c>
      <c r="B36" s="249"/>
      <c r="C36" s="249">
        <v>113</v>
      </c>
      <c r="D36" s="249" t="s">
        <v>269</v>
      </c>
      <c r="E36" s="249" t="s">
        <v>270</v>
      </c>
      <c r="F36" s="249" t="s">
        <v>1096</v>
      </c>
      <c r="G36" s="249" t="s">
        <v>960</v>
      </c>
      <c r="H36" s="249" t="s">
        <v>277</v>
      </c>
      <c r="I36" s="249">
        <v>1991</v>
      </c>
      <c r="J36" s="249" t="s">
        <v>540</v>
      </c>
      <c r="K36" s="249" t="s">
        <v>287</v>
      </c>
      <c r="L36" s="249" t="s">
        <v>272</v>
      </c>
      <c r="M36" s="249" t="s">
        <v>272</v>
      </c>
      <c r="N36" s="249" t="s">
        <v>272</v>
      </c>
      <c r="O36" s="249" t="s">
        <v>493</v>
      </c>
    </row>
    <row r="37" spans="1:15" s="167" customFormat="1" ht="15">
      <c r="A37" s="249">
        <v>23</v>
      </c>
      <c r="B37" s="249"/>
      <c r="C37" s="249">
        <v>114</v>
      </c>
      <c r="D37" s="249" t="s">
        <v>269</v>
      </c>
      <c r="E37" s="249" t="s">
        <v>270</v>
      </c>
      <c r="F37" s="249" t="s">
        <v>429</v>
      </c>
      <c r="G37" s="249" t="s">
        <v>961</v>
      </c>
      <c r="H37" s="249" t="s">
        <v>277</v>
      </c>
      <c r="I37" s="249">
        <v>1992</v>
      </c>
      <c r="J37" s="249" t="s">
        <v>358</v>
      </c>
      <c r="K37" s="249" t="s">
        <v>293</v>
      </c>
      <c r="L37" s="249" t="s">
        <v>272</v>
      </c>
      <c r="M37" s="249" t="s">
        <v>272</v>
      </c>
      <c r="N37" s="249" t="s">
        <v>272</v>
      </c>
      <c r="O37" s="249" t="s">
        <v>493</v>
      </c>
    </row>
    <row r="38" spans="1:15" s="167" customFormat="1" ht="15">
      <c r="A38" s="249">
        <v>24</v>
      </c>
      <c r="B38" s="249"/>
      <c r="C38" s="249">
        <v>115</v>
      </c>
      <c r="D38" s="249" t="s">
        <v>269</v>
      </c>
      <c r="E38" s="249" t="s">
        <v>270</v>
      </c>
      <c r="F38" s="249" t="s">
        <v>541</v>
      </c>
      <c r="G38" s="249" t="s">
        <v>962</v>
      </c>
      <c r="H38" s="249" t="s">
        <v>277</v>
      </c>
      <c r="I38" s="249">
        <v>1991</v>
      </c>
      <c r="J38" s="249" t="s">
        <v>542</v>
      </c>
      <c r="K38" s="249" t="s">
        <v>293</v>
      </c>
      <c r="L38" s="249" t="s">
        <v>272</v>
      </c>
      <c r="M38" s="249" t="s">
        <v>272</v>
      </c>
      <c r="N38" s="249" t="s">
        <v>272</v>
      </c>
      <c r="O38" s="249" t="s">
        <v>493</v>
      </c>
    </row>
    <row r="39" spans="1:15" s="265" customFormat="1" ht="15">
      <c r="A39" s="249">
        <v>25</v>
      </c>
      <c r="B39" s="261"/>
      <c r="C39" s="262">
        <v>116</v>
      </c>
      <c r="D39" s="262" t="s">
        <v>269</v>
      </c>
      <c r="E39" s="262" t="s">
        <v>270</v>
      </c>
      <c r="F39" s="262" t="s">
        <v>430</v>
      </c>
      <c r="G39" s="262" t="s">
        <v>1001</v>
      </c>
      <c r="H39" s="262" t="s">
        <v>277</v>
      </c>
      <c r="I39" s="262">
        <v>1684</v>
      </c>
      <c r="J39" s="262" t="s">
        <v>357</v>
      </c>
      <c r="K39" s="262" t="s">
        <v>293</v>
      </c>
      <c r="L39" s="262" t="s">
        <v>490</v>
      </c>
      <c r="M39" s="261" t="s">
        <v>272</v>
      </c>
      <c r="N39" s="262" t="s">
        <v>490</v>
      </c>
      <c r="O39" s="262" t="s">
        <v>493</v>
      </c>
    </row>
    <row r="40" spans="1:15" s="265" customFormat="1" ht="15">
      <c r="A40" s="249">
        <v>26</v>
      </c>
      <c r="B40" s="261"/>
      <c r="C40" s="262">
        <v>117</v>
      </c>
      <c r="D40" s="262" t="s">
        <v>269</v>
      </c>
      <c r="E40" s="262" t="s">
        <v>270</v>
      </c>
      <c r="F40" s="262" t="s">
        <v>435</v>
      </c>
      <c r="G40" s="262" t="s">
        <v>1002</v>
      </c>
      <c r="H40" s="262" t="s">
        <v>277</v>
      </c>
      <c r="I40" s="262">
        <v>1986</v>
      </c>
      <c r="J40" s="262" t="s">
        <v>417</v>
      </c>
      <c r="K40" s="262" t="s">
        <v>293</v>
      </c>
      <c r="L40" s="262" t="s">
        <v>490</v>
      </c>
      <c r="M40" s="261" t="s">
        <v>272</v>
      </c>
      <c r="N40" s="262" t="s">
        <v>490</v>
      </c>
      <c r="O40" s="262" t="s">
        <v>493</v>
      </c>
    </row>
    <row r="41" spans="1:15" s="265" customFormat="1" ht="15">
      <c r="A41" s="249">
        <v>27</v>
      </c>
      <c r="B41" s="261"/>
      <c r="C41" s="262">
        <v>118</v>
      </c>
      <c r="D41" s="262" t="s">
        <v>269</v>
      </c>
      <c r="E41" s="262" t="s">
        <v>270</v>
      </c>
      <c r="F41" s="262" t="s">
        <v>1097</v>
      </c>
      <c r="G41" s="262" t="s">
        <v>1003</v>
      </c>
      <c r="H41" s="262" t="s">
        <v>277</v>
      </c>
      <c r="I41" s="262">
        <v>1981</v>
      </c>
      <c r="J41" s="262" t="s">
        <v>543</v>
      </c>
      <c r="K41" s="262" t="s">
        <v>544</v>
      </c>
      <c r="L41" s="262" t="s">
        <v>490</v>
      </c>
      <c r="M41" s="261" t="s">
        <v>272</v>
      </c>
      <c r="N41" s="262" t="s">
        <v>490</v>
      </c>
      <c r="O41" s="262" t="s">
        <v>493</v>
      </c>
    </row>
    <row r="42" spans="1:15" s="265" customFormat="1" ht="15">
      <c r="A42" s="249">
        <v>28</v>
      </c>
      <c r="B42" s="261"/>
      <c r="C42" s="262">
        <v>119</v>
      </c>
      <c r="D42" s="262" t="s">
        <v>269</v>
      </c>
      <c r="E42" s="262" t="s">
        <v>270</v>
      </c>
      <c r="F42" s="262" t="s">
        <v>436</v>
      </c>
      <c r="G42" s="262" t="s">
        <v>1004</v>
      </c>
      <c r="H42" s="262" t="s">
        <v>277</v>
      </c>
      <c r="I42" s="262">
        <v>1976</v>
      </c>
      <c r="J42" s="262" t="s">
        <v>416</v>
      </c>
      <c r="K42" s="262" t="s">
        <v>293</v>
      </c>
      <c r="L42" s="262" t="s">
        <v>490</v>
      </c>
      <c r="M42" s="261" t="s">
        <v>272</v>
      </c>
      <c r="N42" s="262" t="s">
        <v>490</v>
      </c>
      <c r="O42" s="262" t="s">
        <v>493</v>
      </c>
    </row>
    <row r="43" spans="1:15" s="265" customFormat="1" ht="15">
      <c r="A43" s="249">
        <v>29</v>
      </c>
      <c r="B43" s="261"/>
      <c r="C43" s="262">
        <v>120</v>
      </c>
      <c r="D43" s="262" t="s">
        <v>269</v>
      </c>
      <c r="E43" s="262" t="s">
        <v>270</v>
      </c>
      <c r="F43" s="262" t="s">
        <v>433</v>
      </c>
      <c r="G43" s="262" t="s">
        <v>1005</v>
      </c>
      <c r="H43" s="262" t="s">
        <v>277</v>
      </c>
      <c r="I43" s="262">
        <v>1978</v>
      </c>
      <c r="J43" s="262" t="s">
        <v>415</v>
      </c>
      <c r="K43" s="262" t="s">
        <v>434</v>
      </c>
      <c r="L43" s="262" t="s">
        <v>490</v>
      </c>
      <c r="M43" s="261" t="s">
        <v>272</v>
      </c>
      <c r="N43" s="262" t="s">
        <v>490</v>
      </c>
      <c r="O43" s="262" t="s">
        <v>493</v>
      </c>
    </row>
    <row r="44" spans="1:15" s="167" customFormat="1" ht="15">
      <c r="A44" s="249">
        <v>30</v>
      </c>
      <c r="B44" s="249"/>
      <c r="C44" s="249">
        <v>121</v>
      </c>
      <c r="D44" s="249" t="s">
        <v>269</v>
      </c>
      <c r="E44" s="249" t="s">
        <v>273</v>
      </c>
      <c r="F44" s="249" t="s">
        <v>1098</v>
      </c>
      <c r="G44" s="249" t="s">
        <v>965</v>
      </c>
      <c r="H44" s="249" t="s">
        <v>277</v>
      </c>
      <c r="I44" s="249">
        <v>1994</v>
      </c>
      <c r="J44" s="249" t="s">
        <v>360</v>
      </c>
      <c r="K44" s="249" t="s">
        <v>293</v>
      </c>
      <c r="L44" s="249" t="s">
        <v>272</v>
      </c>
      <c r="M44" s="249" t="s">
        <v>272</v>
      </c>
      <c r="N44" s="249" t="s">
        <v>272</v>
      </c>
      <c r="O44" s="249" t="s">
        <v>493</v>
      </c>
    </row>
    <row r="45" spans="1:15" s="167" customFormat="1" ht="15">
      <c r="A45" s="249">
        <v>31</v>
      </c>
      <c r="B45" s="249"/>
      <c r="C45" s="249">
        <v>122</v>
      </c>
      <c r="D45" s="249" t="s">
        <v>269</v>
      </c>
      <c r="E45" s="249" t="s">
        <v>273</v>
      </c>
      <c r="F45" s="249" t="s">
        <v>437</v>
      </c>
      <c r="G45" s="249" t="s">
        <v>966</v>
      </c>
      <c r="H45" s="249" t="s">
        <v>277</v>
      </c>
      <c r="I45" s="249">
        <v>1994</v>
      </c>
      <c r="J45" s="249" t="s">
        <v>418</v>
      </c>
      <c r="K45" s="249" t="s">
        <v>404</v>
      </c>
      <c r="L45" s="249" t="s">
        <v>272</v>
      </c>
      <c r="M45" s="249" t="s">
        <v>272</v>
      </c>
      <c r="N45" s="249" t="s">
        <v>272</v>
      </c>
      <c r="O45" s="249" t="s">
        <v>493</v>
      </c>
    </row>
    <row r="46" spans="1:15" s="167" customFormat="1" ht="15">
      <c r="A46" s="249">
        <v>32</v>
      </c>
      <c r="B46" s="249"/>
      <c r="C46" s="249">
        <v>123</v>
      </c>
      <c r="D46" s="249" t="s">
        <v>269</v>
      </c>
      <c r="E46" s="249" t="s">
        <v>273</v>
      </c>
      <c r="F46" s="249" t="s">
        <v>547</v>
      </c>
      <c r="G46" s="249" t="s">
        <v>545</v>
      </c>
      <c r="H46" s="249" t="s">
        <v>277</v>
      </c>
      <c r="I46" s="249">
        <v>1995</v>
      </c>
      <c r="J46" s="249" t="s">
        <v>362</v>
      </c>
      <c r="K46" s="249" t="s">
        <v>544</v>
      </c>
      <c r="L46" s="249" t="s">
        <v>272</v>
      </c>
      <c r="M46" s="249" t="s">
        <v>272</v>
      </c>
      <c r="N46" s="249" t="s">
        <v>272</v>
      </c>
      <c r="O46" s="249" t="s">
        <v>493</v>
      </c>
    </row>
    <row r="47" spans="1:15" s="167" customFormat="1" ht="15">
      <c r="A47" s="249">
        <v>33</v>
      </c>
      <c r="B47" s="249"/>
      <c r="C47" s="249">
        <v>124</v>
      </c>
      <c r="D47" s="249" t="s">
        <v>269</v>
      </c>
      <c r="E47" s="249" t="s">
        <v>273</v>
      </c>
      <c r="F47" s="249" t="s">
        <v>548</v>
      </c>
      <c r="G47" s="249" t="s">
        <v>963</v>
      </c>
      <c r="H47" s="249" t="s">
        <v>277</v>
      </c>
      <c r="I47" s="249">
        <v>1996</v>
      </c>
      <c r="J47" s="249" t="s">
        <v>549</v>
      </c>
      <c r="K47" s="249" t="s">
        <v>550</v>
      </c>
      <c r="L47" s="249" t="s">
        <v>272</v>
      </c>
      <c r="M47" s="249" t="s">
        <v>272</v>
      </c>
      <c r="N47" s="249" t="s">
        <v>272</v>
      </c>
      <c r="O47" s="249" t="s">
        <v>493</v>
      </c>
    </row>
    <row r="48" spans="1:15" s="167" customFormat="1" ht="15">
      <c r="A48" s="249">
        <v>34</v>
      </c>
      <c r="B48" s="249"/>
      <c r="C48" s="249">
        <v>125</v>
      </c>
      <c r="D48" s="249" t="s">
        <v>269</v>
      </c>
      <c r="E48" s="249" t="s">
        <v>273</v>
      </c>
      <c r="F48" s="249" t="s">
        <v>438</v>
      </c>
      <c r="G48" s="249" t="s">
        <v>967</v>
      </c>
      <c r="H48" s="249" t="s">
        <v>277</v>
      </c>
      <c r="I48" s="249">
        <v>1995</v>
      </c>
      <c r="J48" s="249" t="s">
        <v>361</v>
      </c>
      <c r="K48" s="249" t="s">
        <v>293</v>
      </c>
      <c r="L48" s="249" t="s">
        <v>490</v>
      </c>
      <c r="M48" s="249" t="s">
        <v>272</v>
      </c>
      <c r="N48" s="249" t="s">
        <v>490</v>
      </c>
      <c r="O48" s="249" t="s">
        <v>493</v>
      </c>
    </row>
    <row r="49" spans="1:15" s="265" customFormat="1" ht="15">
      <c r="A49" s="249">
        <v>35</v>
      </c>
      <c r="B49" s="261"/>
      <c r="C49" s="262">
        <v>126</v>
      </c>
      <c r="D49" s="262" t="s">
        <v>269</v>
      </c>
      <c r="E49" s="262" t="s">
        <v>273</v>
      </c>
      <c r="F49" s="262" t="s">
        <v>551</v>
      </c>
      <c r="G49" s="262" t="s">
        <v>968</v>
      </c>
      <c r="H49" s="262" t="s">
        <v>277</v>
      </c>
      <c r="I49" s="262">
        <v>1996</v>
      </c>
      <c r="J49" s="262" t="s">
        <v>552</v>
      </c>
      <c r="K49" s="262" t="s">
        <v>553</v>
      </c>
      <c r="L49" s="262" t="s">
        <v>490</v>
      </c>
      <c r="M49" s="261" t="s">
        <v>272</v>
      </c>
      <c r="N49" s="262" t="s">
        <v>490</v>
      </c>
      <c r="O49" s="262" t="s">
        <v>493</v>
      </c>
    </row>
    <row r="50" spans="1:15" s="167" customFormat="1" ht="15">
      <c r="A50" s="249">
        <v>36</v>
      </c>
      <c r="B50" s="249"/>
      <c r="C50" s="249">
        <v>127</v>
      </c>
      <c r="D50" s="249" t="s">
        <v>187</v>
      </c>
      <c r="E50" s="249" t="s">
        <v>291</v>
      </c>
      <c r="F50" s="249" t="s">
        <v>439</v>
      </c>
      <c r="G50" s="249" t="s">
        <v>969</v>
      </c>
      <c r="H50" s="249" t="s">
        <v>277</v>
      </c>
      <c r="I50" s="249">
        <v>1989</v>
      </c>
      <c r="J50" s="249" t="s">
        <v>554</v>
      </c>
      <c r="K50" s="249" t="s">
        <v>293</v>
      </c>
      <c r="L50" s="249" t="s">
        <v>272</v>
      </c>
      <c r="M50" s="249" t="s">
        <v>272</v>
      </c>
      <c r="N50" s="249" t="s">
        <v>272</v>
      </c>
      <c r="O50" s="249" t="s">
        <v>493</v>
      </c>
    </row>
    <row r="51" spans="1:15" s="167" customFormat="1" ht="15">
      <c r="A51" s="249">
        <v>37</v>
      </c>
      <c r="B51" s="249"/>
      <c r="C51" s="249">
        <v>128</v>
      </c>
      <c r="D51" s="249" t="s">
        <v>187</v>
      </c>
      <c r="E51" s="249" t="s">
        <v>291</v>
      </c>
      <c r="F51" s="249" t="s">
        <v>439</v>
      </c>
      <c r="G51" s="249" t="s">
        <v>970</v>
      </c>
      <c r="H51" s="249" t="s">
        <v>277</v>
      </c>
      <c r="I51" s="249">
        <v>1989</v>
      </c>
      <c r="J51" s="249" t="s">
        <v>555</v>
      </c>
      <c r="K51" s="249" t="s">
        <v>293</v>
      </c>
      <c r="L51" s="249" t="s">
        <v>272</v>
      </c>
      <c r="M51" s="249" t="s">
        <v>272</v>
      </c>
      <c r="N51" s="249" t="s">
        <v>272</v>
      </c>
      <c r="O51" s="249" t="s">
        <v>493</v>
      </c>
    </row>
    <row r="52" spans="1:15" s="167" customFormat="1" ht="15">
      <c r="A52" s="249">
        <v>38</v>
      </c>
      <c r="B52" s="249"/>
      <c r="C52" s="249">
        <v>129</v>
      </c>
      <c r="D52" s="249" t="s">
        <v>187</v>
      </c>
      <c r="E52" s="249" t="s">
        <v>291</v>
      </c>
      <c r="F52" s="249" t="s">
        <v>1099</v>
      </c>
      <c r="G52" s="249" t="s">
        <v>971</v>
      </c>
      <c r="H52" s="249" t="s">
        <v>277</v>
      </c>
      <c r="I52" s="249">
        <v>2000</v>
      </c>
      <c r="J52" s="249" t="s">
        <v>366</v>
      </c>
      <c r="K52" s="249" t="s">
        <v>293</v>
      </c>
      <c r="L52" s="249" t="s">
        <v>272</v>
      </c>
      <c r="M52" s="249" t="s">
        <v>272</v>
      </c>
      <c r="N52" s="249" t="s">
        <v>490</v>
      </c>
      <c r="O52" s="249" t="s">
        <v>493</v>
      </c>
    </row>
    <row r="53" spans="1:15" s="167" customFormat="1" ht="15">
      <c r="A53" s="249">
        <v>39</v>
      </c>
      <c r="B53" s="249"/>
      <c r="C53" s="249">
        <v>130</v>
      </c>
      <c r="D53" s="249" t="s">
        <v>283</v>
      </c>
      <c r="E53" s="249" t="s">
        <v>288</v>
      </c>
      <c r="F53" s="249" t="s">
        <v>556</v>
      </c>
      <c r="G53" s="249" t="s">
        <v>959</v>
      </c>
      <c r="H53" s="249" t="s">
        <v>277</v>
      </c>
      <c r="I53" s="249">
        <v>1997</v>
      </c>
      <c r="J53" s="249" t="s">
        <v>557</v>
      </c>
      <c r="K53" s="249" t="s">
        <v>293</v>
      </c>
      <c r="L53" s="249" t="s">
        <v>272</v>
      </c>
      <c r="M53" s="249" t="s">
        <v>272</v>
      </c>
      <c r="N53" s="249" t="s">
        <v>272</v>
      </c>
      <c r="O53" s="249" t="s">
        <v>493</v>
      </c>
    </row>
    <row r="54" spans="1:15" s="167" customFormat="1" ht="15">
      <c r="A54" s="249">
        <v>40</v>
      </c>
      <c r="B54" s="249"/>
      <c r="C54" s="249">
        <v>131</v>
      </c>
      <c r="D54" s="249" t="s">
        <v>283</v>
      </c>
      <c r="E54" s="249" t="s">
        <v>288</v>
      </c>
      <c r="F54" s="249" t="s">
        <v>442</v>
      </c>
      <c r="G54" s="249" t="s">
        <v>972</v>
      </c>
      <c r="H54" s="249" t="s">
        <v>277</v>
      </c>
      <c r="I54" s="249">
        <v>1999</v>
      </c>
      <c r="J54" s="249" t="s">
        <v>443</v>
      </c>
      <c r="K54" s="249" t="s">
        <v>558</v>
      </c>
      <c r="L54" s="249" t="s">
        <v>272</v>
      </c>
      <c r="M54" s="249" t="s">
        <v>272</v>
      </c>
      <c r="N54" s="249" t="s">
        <v>272</v>
      </c>
      <c r="O54" s="249" t="s">
        <v>493</v>
      </c>
    </row>
    <row r="55" spans="1:15" s="167" customFormat="1" ht="15">
      <c r="A55" s="249">
        <v>41</v>
      </c>
      <c r="B55" s="249"/>
      <c r="C55" s="249">
        <v>132</v>
      </c>
      <c r="D55" s="249" t="s">
        <v>283</v>
      </c>
      <c r="E55" s="249" t="s">
        <v>288</v>
      </c>
      <c r="F55" s="249" t="s">
        <v>559</v>
      </c>
      <c r="G55" s="249" t="s">
        <v>964</v>
      </c>
      <c r="H55" s="249" t="s">
        <v>277</v>
      </c>
      <c r="I55" s="249">
        <v>1999</v>
      </c>
      <c r="J55" s="249" t="s">
        <v>560</v>
      </c>
      <c r="K55" s="249" t="s">
        <v>293</v>
      </c>
      <c r="L55" s="249" t="s">
        <v>272</v>
      </c>
      <c r="M55" s="249" t="s">
        <v>272</v>
      </c>
      <c r="N55" s="249" t="s">
        <v>272</v>
      </c>
      <c r="O55" s="249" t="s">
        <v>493</v>
      </c>
    </row>
    <row r="56" spans="1:15" s="167" customFormat="1" ht="15">
      <c r="A56" s="249">
        <v>42</v>
      </c>
      <c r="B56" s="249"/>
      <c r="C56" s="249">
        <v>133</v>
      </c>
      <c r="D56" s="249" t="s">
        <v>283</v>
      </c>
      <c r="E56" s="249" t="s">
        <v>288</v>
      </c>
      <c r="F56" s="249" t="s">
        <v>438</v>
      </c>
      <c r="G56" s="249" t="s">
        <v>964</v>
      </c>
      <c r="H56" s="249" t="s">
        <v>277</v>
      </c>
      <c r="I56" s="249">
        <v>1998</v>
      </c>
      <c r="J56" s="249" t="s">
        <v>561</v>
      </c>
      <c r="K56" s="249" t="s">
        <v>293</v>
      </c>
      <c r="L56" s="249" t="s">
        <v>490</v>
      </c>
      <c r="M56" s="249" t="s">
        <v>272</v>
      </c>
      <c r="N56" s="249" t="s">
        <v>490</v>
      </c>
      <c r="O56" s="249" t="s">
        <v>493</v>
      </c>
    </row>
    <row r="57" spans="1:15" s="265" customFormat="1" ht="15">
      <c r="A57" s="249">
        <v>43</v>
      </c>
      <c r="B57" s="261"/>
      <c r="C57" s="262">
        <v>134</v>
      </c>
      <c r="D57" s="262" t="s">
        <v>283</v>
      </c>
      <c r="E57" s="262" t="s">
        <v>288</v>
      </c>
      <c r="F57" s="262" t="s">
        <v>562</v>
      </c>
      <c r="G57" s="262" t="s">
        <v>973</v>
      </c>
      <c r="H57" s="262" t="s">
        <v>277</v>
      </c>
      <c r="I57" s="262">
        <v>1999</v>
      </c>
      <c r="J57" s="262" t="s">
        <v>363</v>
      </c>
      <c r="K57" s="262" t="s">
        <v>303</v>
      </c>
      <c r="L57" s="262" t="s">
        <v>490</v>
      </c>
      <c r="M57" s="261" t="s">
        <v>272</v>
      </c>
      <c r="N57" s="262" t="s">
        <v>490</v>
      </c>
      <c r="O57" s="262" t="s">
        <v>493</v>
      </c>
    </row>
    <row r="58" spans="1:15" s="265" customFormat="1" ht="15">
      <c r="A58" s="249">
        <v>44</v>
      </c>
      <c r="B58" s="261"/>
      <c r="C58" s="262">
        <v>135</v>
      </c>
      <c r="D58" s="262" t="s">
        <v>283</v>
      </c>
      <c r="E58" s="262" t="s">
        <v>288</v>
      </c>
      <c r="F58" s="262" t="s">
        <v>563</v>
      </c>
      <c r="G58" s="262" t="s">
        <v>972</v>
      </c>
      <c r="H58" s="262" t="s">
        <v>277</v>
      </c>
      <c r="I58" s="262">
        <v>1998</v>
      </c>
      <c r="J58" s="262" t="s">
        <v>564</v>
      </c>
      <c r="K58" s="262" t="s">
        <v>293</v>
      </c>
      <c r="L58" s="262" t="s">
        <v>490</v>
      </c>
      <c r="M58" s="261" t="s">
        <v>272</v>
      </c>
      <c r="N58" s="262" t="s">
        <v>490</v>
      </c>
      <c r="O58" s="262" t="s">
        <v>493</v>
      </c>
    </row>
    <row r="59" spans="1:15" s="265" customFormat="1" ht="15">
      <c r="A59" s="249">
        <v>45</v>
      </c>
      <c r="B59" s="261"/>
      <c r="C59" s="262">
        <v>136</v>
      </c>
      <c r="D59" s="262" t="s">
        <v>283</v>
      </c>
      <c r="E59" s="262" t="s">
        <v>288</v>
      </c>
      <c r="F59" s="262" t="s">
        <v>1100</v>
      </c>
      <c r="G59" s="262" t="s">
        <v>974</v>
      </c>
      <c r="H59" s="262" t="s">
        <v>277</v>
      </c>
      <c r="I59" s="262">
        <v>1997</v>
      </c>
      <c r="J59" s="262" t="s">
        <v>441</v>
      </c>
      <c r="K59" s="262" t="s">
        <v>355</v>
      </c>
      <c r="L59" s="262" t="s">
        <v>490</v>
      </c>
      <c r="M59" s="261" t="s">
        <v>272</v>
      </c>
      <c r="N59" s="262" t="s">
        <v>490</v>
      </c>
      <c r="O59" s="262" t="s">
        <v>493</v>
      </c>
    </row>
    <row r="60" spans="1:15" s="167" customFormat="1" ht="15">
      <c r="A60" s="249">
        <v>46</v>
      </c>
      <c r="B60" s="249"/>
      <c r="C60" s="262">
        <v>137</v>
      </c>
      <c r="D60" s="262" t="s">
        <v>283</v>
      </c>
      <c r="E60" s="262" t="s">
        <v>301</v>
      </c>
      <c r="F60" s="262" t="s">
        <v>565</v>
      </c>
      <c r="G60" s="262" t="s">
        <v>975</v>
      </c>
      <c r="H60" s="262" t="s">
        <v>277</v>
      </c>
      <c r="I60" s="262">
        <v>2001</v>
      </c>
      <c r="J60" s="262" t="s">
        <v>364</v>
      </c>
      <c r="K60" s="262" t="s">
        <v>355</v>
      </c>
      <c r="L60" s="262" t="s">
        <v>490</v>
      </c>
      <c r="M60" s="249" t="s">
        <v>272</v>
      </c>
      <c r="N60" s="262" t="s">
        <v>490</v>
      </c>
      <c r="O60" s="262" t="s">
        <v>493</v>
      </c>
    </row>
    <row r="61" spans="1:15" s="265" customFormat="1" ht="15">
      <c r="A61" s="249">
        <v>47</v>
      </c>
      <c r="B61" s="261"/>
      <c r="C61" s="262">
        <v>138</v>
      </c>
      <c r="D61" s="262" t="s">
        <v>283</v>
      </c>
      <c r="E61" s="262" t="s">
        <v>301</v>
      </c>
      <c r="F61" s="262" t="s">
        <v>445</v>
      </c>
      <c r="G61" s="262" t="s">
        <v>976</v>
      </c>
      <c r="H61" s="262" t="s">
        <v>277</v>
      </c>
      <c r="I61" s="262">
        <v>2002</v>
      </c>
      <c r="J61" s="262" t="s">
        <v>419</v>
      </c>
      <c r="K61" s="262" t="s">
        <v>293</v>
      </c>
      <c r="L61" s="262" t="s">
        <v>490</v>
      </c>
      <c r="M61" s="261" t="s">
        <v>272</v>
      </c>
      <c r="N61" s="262" t="s">
        <v>490</v>
      </c>
      <c r="O61" s="262" t="s">
        <v>493</v>
      </c>
    </row>
    <row r="62" spans="1:15" s="167" customFormat="1" ht="15">
      <c r="A62" s="249">
        <v>48</v>
      </c>
      <c r="B62" s="249"/>
      <c r="C62" s="249">
        <v>139</v>
      </c>
      <c r="D62" s="249" t="s">
        <v>283</v>
      </c>
      <c r="E62" s="249" t="s">
        <v>290</v>
      </c>
      <c r="F62" s="249" t="s">
        <v>1101</v>
      </c>
      <c r="G62" s="249" t="s">
        <v>977</v>
      </c>
      <c r="H62" s="249" t="s">
        <v>277</v>
      </c>
      <c r="I62" s="249">
        <v>2003</v>
      </c>
      <c r="J62" s="249" t="s">
        <v>365</v>
      </c>
      <c r="K62" s="249" t="s">
        <v>567</v>
      </c>
      <c r="L62" s="249" t="s">
        <v>272</v>
      </c>
      <c r="M62" s="249" t="s">
        <v>272</v>
      </c>
      <c r="N62" s="249" t="s">
        <v>272</v>
      </c>
      <c r="O62" s="249" t="s">
        <v>493</v>
      </c>
    </row>
    <row r="63" spans="1:15" s="167" customFormat="1" ht="15">
      <c r="A63" s="249">
        <v>49</v>
      </c>
      <c r="B63" s="249"/>
      <c r="C63" s="249">
        <v>140</v>
      </c>
      <c r="D63" s="249" t="s">
        <v>283</v>
      </c>
      <c r="E63" s="249" t="s">
        <v>290</v>
      </c>
      <c r="F63" s="249" t="s">
        <v>444</v>
      </c>
      <c r="G63" s="249" t="s">
        <v>978</v>
      </c>
      <c r="H63" s="249" t="s">
        <v>277</v>
      </c>
      <c r="I63" s="249">
        <v>2003</v>
      </c>
      <c r="J63" s="249" t="s">
        <v>420</v>
      </c>
      <c r="K63" s="249" t="s">
        <v>293</v>
      </c>
      <c r="L63" s="249" t="s">
        <v>272</v>
      </c>
      <c r="M63" s="249" t="s">
        <v>272</v>
      </c>
      <c r="N63" s="249" t="s">
        <v>272</v>
      </c>
      <c r="O63" s="249" t="s">
        <v>493</v>
      </c>
    </row>
    <row r="64" spans="1:15" s="167" customFormat="1" ht="15">
      <c r="A64" s="249">
        <v>50</v>
      </c>
      <c r="B64" s="249"/>
      <c r="C64" s="249">
        <v>141</v>
      </c>
      <c r="D64" s="249" t="s">
        <v>283</v>
      </c>
      <c r="E64" s="249" t="s">
        <v>290</v>
      </c>
      <c r="F64" s="249" t="s">
        <v>1102</v>
      </c>
      <c r="G64" s="249" t="s">
        <v>979</v>
      </c>
      <c r="H64" s="249" t="s">
        <v>277</v>
      </c>
      <c r="I64" s="249">
        <v>2004</v>
      </c>
      <c r="J64" s="249" t="s">
        <v>569</v>
      </c>
      <c r="K64" s="249" t="s">
        <v>553</v>
      </c>
      <c r="L64" s="249" t="s">
        <v>490</v>
      </c>
      <c r="M64" s="249" t="s">
        <v>272</v>
      </c>
      <c r="N64" s="249" t="s">
        <v>490</v>
      </c>
      <c r="O64" s="249" t="s">
        <v>493</v>
      </c>
    </row>
    <row r="65" spans="1:15" s="167" customFormat="1" ht="15">
      <c r="A65" s="249">
        <v>51</v>
      </c>
      <c r="B65" s="249"/>
      <c r="C65" s="249">
        <v>142</v>
      </c>
      <c r="D65" s="249" t="s">
        <v>283</v>
      </c>
      <c r="E65" s="249" t="s">
        <v>290</v>
      </c>
      <c r="F65" s="249" t="s">
        <v>570</v>
      </c>
      <c r="G65" s="249" t="s">
        <v>980</v>
      </c>
      <c r="H65" s="249" t="s">
        <v>277</v>
      </c>
      <c r="I65" s="249">
        <v>2004</v>
      </c>
      <c r="J65" s="249" t="s">
        <v>571</v>
      </c>
      <c r="K65" s="249" t="s">
        <v>553</v>
      </c>
      <c r="L65" s="249" t="s">
        <v>490</v>
      </c>
      <c r="M65" s="249" t="s">
        <v>272</v>
      </c>
      <c r="N65" s="249" t="s">
        <v>490</v>
      </c>
      <c r="O65" s="249" t="s">
        <v>493</v>
      </c>
    </row>
    <row r="66" spans="1:15" s="265" customFormat="1" ht="15">
      <c r="A66" s="249">
        <v>52</v>
      </c>
      <c r="B66" s="261"/>
      <c r="C66" s="262">
        <v>143</v>
      </c>
      <c r="D66" s="262" t="s">
        <v>283</v>
      </c>
      <c r="E66" s="262" t="s">
        <v>290</v>
      </c>
      <c r="F66" s="262" t="s">
        <v>572</v>
      </c>
      <c r="G66" s="262" t="s">
        <v>981</v>
      </c>
      <c r="H66" s="262" t="s">
        <v>277</v>
      </c>
      <c r="I66" s="262">
        <v>2003</v>
      </c>
      <c r="J66" s="262" t="s">
        <v>573</v>
      </c>
      <c r="K66" s="262" t="s">
        <v>293</v>
      </c>
      <c r="L66" s="262" t="s">
        <v>490</v>
      </c>
      <c r="M66" s="261" t="s">
        <v>272</v>
      </c>
      <c r="N66" s="262" t="s">
        <v>490</v>
      </c>
      <c r="O66" s="262" t="s">
        <v>493</v>
      </c>
    </row>
    <row r="67" spans="1:15" s="265" customFormat="1" ht="15">
      <c r="A67" s="249">
        <v>53</v>
      </c>
      <c r="B67" s="261"/>
      <c r="C67" s="262">
        <v>144</v>
      </c>
      <c r="D67" s="262" t="s">
        <v>283</v>
      </c>
      <c r="E67" s="262" t="s">
        <v>290</v>
      </c>
      <c r="F67" s="262" t="s">
        <v>1103</v>
      </c>
      <c r="G67" s="262" t="s">
        <v>979</v>
      </c>
      <c r="H67" s="262" t="s">
        <v>277</v>
      </c>
      <c r="I67" s="262">
        <v>2004</v>
      </c>
      <c r="J67" s="262" t="s">
        <v>575</v>
      </c>
      <c r="K67" s="262" t="s">
        <v>293</v>
      </c>
      <c r="L67" s="262" t="s">
        <v>490</v>
      </c>
      <c r="M67" s="261" t="s">
        <v>272</v>
      </c>
      <c r="N67" s="262" t="s">
        <v>490</v>
      </c>
      <c r="O67" s="262" t="s">
        <v>493</v>
      </c>
    </row>
    <row r="68" spans="1:15" s="167" customFormat="1" ht="15">
      <c r="A68" s="249"/>
      <c r="B68" s="249"/>
      <c r="C68" s="250"/>
      <c r="D68" s="250"/>
      <c r="E68" s="250" t="s">
        <v>576</v>
      </c>
      <c r="F68" s="250"/>
      <c r="G68" s="250"/>
      <c r="H68" s="250"/>
      <c r="I68" s="250"/>
      <c r="J68" s="250"/>
      <c r="K68" s="250"/>
      <c r="L68" s="250"/>
      <c r="M68" s="250"/>
      <c r="N68" s="250"/>
      <c r="O68" s="250"/>
    </row>
    <row r="69" spans="1:15" s="167" customFormat="1" ht="15">
      <c r="A69" s="249"/>
      <c r="B69" s="249"/>
      <c r="C69" s="249"/>
      <c r="D69" s="249"/>
      <c r="E69" s="249" t="s">
        <v>577</v>
      </c>
      <c r="F69" s="249" t="s">
        <v>578</v>
      </c>
      <c r="G69" s="249" t="s">
        <v>579</v>
      </c>
      <c r="H69" s="249" t="s">
        <v>576</v>
      </c>
      <c r="I69" s="249">
        <v>1975</v>
      </c>
      <c r="J69" s="249"/>
      <c r="K69" s="249"/>
      <c r="L69" s="249" t="s">
        <v>272</v>
      </c>
      <c r="M69" s="249" t="s">
        <v>272</v>
      </c>
      <c r="N69" s="249" t="s">
        <v>272</v>
      </c>
      <c r="O69" s="249" t="s">
        <v>491</v>
      </c>
    </row>
    <row r="70" spans="1:15" s="167" customFormat="1" ht="15">
      <c r="A70" s="249"/>
      <c r="B70" s="249"/>
      <c r="C70" s="249"/>
      <c r="D70" s="249"/>
      <c r="E70" s="249" t="s">
        <v>580</v>
      </c>
      <c r="F70" s="249" t="s">
        <v>581</v>
      </c>
      <c r="G70" s="249" t="s">
        <v>582</v>
      </c>
      <c r="H70" s="249" t="s">
        <v>576</v>
      </c>
      <c r="I70" s="249">
        <v>1980</v>
      </c>
      <c r="J70" s="249"/>
      <c r="K70" s="249"/>
      <c r="L70" s="249" t="s">
        <v>272</v>
      </c>
      <c r="M70" s="249" t="s">
        <v>272</v>
      </c>
      <c r="N70" s="249" t="s">
        <v>272</v>
      </c>
      <c r="O70" s="249" t="s">
        <v>491</v>
      </c>
    </row>
    <row r="71" spans="1:15" s="167" customFormat="1" ht="15">
      <c r="A71" s="249">
        <v>54</v>
      </c>
      <c r="B71" s="249"/>
      <c r="C71" s="249">
        <v>1</v>
      </c>
      <c r="D71" s="249" t="s">
        <v>269</v>
      </c>
      <c r="E71" s="249" t="s">
        <v>270</v>
      </c>
      <c r="F71" s="249" t="s">
        <v>583</v>
      </c>
      <c r="G71" s="249" t="s">
        <v>584</v>
      </c>
      <c r="H71" s="249" t="s">
        <v>576</v>
      </c>
      <c r="I71" s="249">
        <v>1991</v>
      </c>
      <c r="J71" s="249" t="s">
        <v>585</v>
      </c>
      <c r="K71" s="249" t="s">
        <v>586</v>
      </c>
      <c r="L71" s="249" t="s">
        <v>272</v>
      </c>
      <c r="M71" s="249" t="s">
        <v>272</v>
      </c>
      <c r="N71" s="249" t="s">
        <v>272</v>
      </c>
      <c r="O71" s="249" t="s">
        <v>493</v>
      </c>
    </row>
    <row r="72" spans="1:15" s="167" customFormat="1" ht="15">
      <c r="A72" s="249">
        <v>55</v>
      </c>
      <c r="B72" s="249"/>
      <c r="C72" s="266">
        <v>2</v>
      </c>
      <c r="D72" s="266" t="s">
        <v>269</v>
      </c>
      <c r="E72" s="266" t="s">
        <v>270</v>
      </c>
      <c r="F72" s="266" t="s">
        <v>587</v>
      </c>
      <c r="G72" s="266" t="s">
        <v>588</v>
      </c>
      <c r="H72" s="266" t="s">
        <v>576</v>
      </c>
      <c r="I72" s="266">
        <v>1989</v>
      </c>
      <c r="J72" s="266" t="s">
        <v>589</v>
      </c>
      <c r="K72" s="266" t="s">
        <v>586</v>
      </c>
      <c r="L72" s="266" t="s">
        <v>590</v>
      </c>
      <c r="M72" s="266" t="s">
        <v>590</v>
      </c>
      <c r="N72" s="266" t="s">
        <v>590</v>
      </c>
      <c r="O72" s="266" t="s">
        <v>493</v>
      </c>
    </row>
    <row r="73" spans="1:15" s="167" customFormat="1" ht="15">
      <c r="A73" s="249">
        <v>56</v>
      </c>
      <c r="B73" s="249"/>
      <c r="C73" s="249">
        <v>3</v>
      </c>
      <c r="D73" s="249" t="s">
        <v>269</v>
      </c>
      <c r="E73" s="249" t="s">
        <v>270</v>
      </c>
      <c r="F73" s="249" t="s">
        <v>591</v>
      </c>
      <c r="G73" s="249" t="s">
        <v>592</v>
      </c>
      <c r="H73" s="249" t="s">
        <v>576</v>
      </c>
      <c r="I73" s="249">
        <v>1990</v>
      </c>
      <c r="J73" s="249" t="s">
        <v>593</v>
      </c>
      <c r="K73" s="249" t="s">
        <v>586</v>
      </c>
      <c r="L73" s="249" t="s">
        <v>272</v>
      </c>
      <c r="M73" s="249" t="s">
        <v>272</v>
      </c>
      <c r="N73" s="249" t="s">
        <v>272</v>
      </c>
      <c r="O73" s="249" t="s">
        <v>493</v>
      </c>
    </row>
    <row r="74" spans="1:15" s="167" customFormat="1" ht="15">
      <c r="A74" s="249"/>
      <c r="B74" s="249"/>
      <c r="C74" s="250"/>
      <c r="D74" s="250"/>
      <c r="E74" s="250" t="s">
        <v>368</v>
      </c>
      <c r="F74" s="250"/>
      <c r="G74" s="250"/>
      <c r="H74" s="250"/>
      <c r="I74" s="250"/>
      <c r="J74" s="250"/>
      <c r="K74" s="250"/>
      <c r="L74" s="250"/>
      <c r="M74" s="250"/>
      <c r="N74" s="250"/>
      <c r="O74" s="250"/>
    </row>
    <row r="75" spans="1:15" s="167" customFormat="1" ht="15">
      <c r="A75" s="249"/>
      <c r="B75" s="249"/>
      <c r="C75" s="249"/>
      <c r="D75" s="249"/>
      <c r="E75" s="249" t="s">
        <v>487</v>
      </c>
      <c r="F75" s="249" t="s">
        <v>367</v>
      </c>
      <c r="G75" s="249" t="s">
        <v>837</v>
      </c>
      <c r="H75" s="249"/>
      <c r="I75" s="249"/>
      <c r="J75" s="249"/>
      <c r="K75" s="249"/>
      <c r="L75" s="249" t="s">
        <v>272</v>
      </c>
      <c r="M75" s="249" t="s">
        <v>272</v>
      </c>
      <c r="N75" s="249" t="s">
        <v>272</v>
      </c>
      <c r="O75" s="249" t="s">
        <v>491</v>
      </c>
    </row>
    <row r="76" spans="1:15" s="167" customFormat="1" ht="15">
      <c r="A76" s="249">
        <v>57</v>
      </c>
      <c r="B76" s="249"/>
      <c r="C76" s="249">
        <v>72</v>
      </c>
      <c r="D76" s="249" t="s">
        <v>269</v>
      </c>
      <c r="E76" s="249" t="s">
        <v>594</v>
      </c>
      <c r="F76" s="249" t="s">
        <v>369</v>
      </c>
      <c r="G76" s="249" t="s">
        <v>370</v>
      </c>
      <c r="H76" s="249" t="s">
        <v>368</v>
      </c>
      <c r="I76" s="249">
        <v>1991</v>
      </c>
      <c r="J76" s="249" t="s">
        <v>371</v>
      </c>
      <c r="K76" s="249" t="s">
        <v>293</v>
      </c>
      <c r="L76" s="249" t="s">
        <v>272</v>
      </c>
      <c r="M76" s="249" t="s">
        <v>272</v>
      </c>
      <c r="N76" s="249" t="s">
        <v>272</v>
      </c>
      <c r="O76" s="249" t="s">
        <v>493</v>
      </c>
    </row>
    <row r="77" spans="1:15" s="167" customFormat="1" ht="15">
      <c r="A77" s="249">
        <v>58</v>
      </c>
      <c r="B77" s="249"/>
      <c r="C77" s="249">
        <v>73</v>
      </c>
      <c r="D77" s="249" t="s">
        <v>269</v>
      </c>
      <c r="E77" s="249" t="s">
        <v>595</v>
      </c>
      <c r="F77" s="249" t="s">
        <v>375</v>
      </c>
      <c r="G77" s="249" t="s">
        <v>376</v>
      </c>
      <c r="H77" s="249" t="s">
        <v>368</v>
      </c>
      <c r="I77" s="249">
        <v>1992</v>
      </c>
      <c r="J77" s="249" t="s">
        <v>377</v>
      </c>
      <c r="K77" s="249" t="s">
        <v>412</v>
      </c>
      <c r="L77" s="249" t="s">
        <v>272</v>
      </c>
      <c r="M77" s="249" t="s">
        <v>272</v>
      </c>
      <c r="N77" s="249" t="s">
        <v>272</v>
      </c>
      <c r="O77" s="249" t="s">
        <v>493</v>
      </c>
    </row>
    <row r="78" spans="1:15" s="167" customFormat="1" ht="15">
      <c r="A78" s="249">
        <v>59</v>
      </c>
      <c r="B78" s="249"/>
      <c r="C78" s="249">
        <v>74</v>
      </c>
      <c r="D78" s="249" t="s">
        <v>269</v>
      </c>
      <c r="E78" s="249" t="s">
        <v>270</v>
      </c>
      <c r="F78" s="249" t="s">
        <v>378</v>
      </c>
      <c r="G78" s="249" t="s">
        <v>379</v>
      </c>
      <c r="H78" s="249" t="s">
        <v>368</v>
      </c>
      <c r="I78" s="249">
        <v>1989</v>
      </c>
      <c r="J78" s="249" t="s">
        <v>380</v>
      </c>
      <c r="K78" s="249" t="s">
        <v>293</v>
      </c>
      <c r="L78" s="249" t="s">
        <v>272</v>
      </c>
      <c r="M78" s="249" t="s">
        <v>272</v>
      </c>
      <c r="N78" s="249" t="s">
        <v>272</v>
      </c>
      <c r="O78" s="249" t="s">
        <v>493</v>
      </c>
    </row>
    <row r="79" spans="1:15" s="167" customFormat="1" ht="15">
      <c r="A79" s="249">
        <v>60</v>
      </c>
      <c r="B79" s="249"/>
      <c r="C79" s="249">
        <v>75</v>
      </c>
      <c r="D79" s="249" t="s">
        <v>269</v>
      </c>
      <c r="E79" s="249" t="s">
        <v>270</v>
      </c>
      <c r="F79" s="249" t="s">
        <v>367</v>
      </c>
      <c r="G79" s="249" t="s">
        <v>383</v>
      </c>
      <c r="H79" s="249" t="s">
        <v>368</v>
      </c>
      <c r="I79" s="249">
        <v>1992</v>
      </c>
      <c r="J79" s="249" t="s">
        <v>384</v>
      </c>
      <c r="K79" s="249" t="s">
        <v>293</v>
      </c>
      <c r="L79" s="249" t="s">
        <v>272</v>
      </c>
      <c r="M79" s="249" t="s">
        <v>272</v>
      </c>
      <c r="N79" s="249" t="s">
        <v>272</v>
      </c>
      <c r="O79" s="249" t="s">
        <v>493</v>
      </c>
    </row>
    <row r="80" spans="1:15" s="167" customFormat="1" ht="15">
      <c r="A80" s="249">
        <v>61</v>
      </c>
      <c r="B80" s="249"/>
      <c r="C80" s="249">
        <v>76</v>
      </c>
      <c r="D80" s="249" t="s">
        <v>269</v>
      </c>
      <c r="E80" s="249" t="s">
        <v>270</v>
      </c>
      <c r="F80" s="249" t="s">
        <v>385</v>
      </c>
      <c r="G80" s="249" t="s">
        <v>332</v>
      </c>
      <c r="H80" s="249" t="s">
        <v>368</v>
      </c>
      <c r="I80" s="249">
        <v>1993</v>
      </c>
      <c r="J80" s="249" t="s">
        <v>386</v>
      </c>
      <c r="K80" s="249" t="s">
        <v>537</v>
      </c>
      <c r="L80" s="249" t="s">
        <v>272</v>
      </c>
      <c r="M80" s="249" t="s">
        <v>272</v>
      </c>
      <c r="N80" s="249" t="s">
        <v>272</v>
      </c>
      <c r="O80" s="249" t="s">
        <v>493</v>
      </c>
    </row>
    <row r="81" spans="1:15" s="167" customFormat="1" ht="15">
      <c r="A81" s="249">
        <v>62</v>
      </c>
      <c r="B81" s="249"/>
      <c r="C81" s="249">
        <v>77</v>
      </c>
      <c r="D81" s="249" t="s">
        <v>269</v>
      </c>
      <c r="E81" s="249" t="s">
        <v>270</v>
      </c>
      <c r="F81" s="249" t="s">
        <v>372</v>
      </c>
      <c r="G81" s="249" t="s">
        <v>373</v>
      </c>
      <c r="H81" s="249" t="s">
        <v>368</v>
      </c>
      <c r="I81" s="249">
        <v>1981</v>
      </c>
      <c r="J81" s="249" t="s">
        <v>374</v>
      </c>
      <c r="K81" s="249" t="s">
        <v>279</v>
      </c>
      <c r="L81" s="249" t="s">
        <v>272</v>
      </c>
      <c r="M81" s="249" t="s">
        <v>272</v>
      </c>
      <c r="N81" s="249" t="s">
        <v>272</v>
      </c>
      <c r="O81" s="249" t="s">
        <v>493</v>
      </c>
    </row>
    <row r="82" spans="1:15" s="167" customFormat="1" ht="15">
      <c r="A82" s="249">
        <v>63</v>
      </c>
      <c r="B82" s="249"/>
      <c r="C82" s="249">
        <v>78</v>
      </c>
      <c r="D82" s="249" t="s">
        <v>269</v>
      </c>
      <c r="E82" s="249" t="s">
        <v>270</v>
      </c>
      <c r="F82" s="249" t="s">
        <v>372</v>
      </c>
      <c r="G82" s="249" t="s">
        <v>381</v>
      </c>
      <c r="H82" s="249" t="s">
        <v>368</v>
      </c>
      <c r="I82" s="249">
        <v>1983</v>
      </c>
      <c r="J82" s="249" t="s">
        <v>382</v>
      </c>
      <c r="K82" s="249" t="s">
        <v>279</v>
      </c>
      <c r="L82" s="249" t="s">
        <v>272</v>
      </c>
      <c r="M82" s="249" t="s">
        <v>272</v>
      </c>
      <c r="N82" s="249" t="s">
        <v>272</v>
      </c>
      <c r="O82" s="249" t="s">
        <v>493</v>
      </c>
    </row>
    <row r="83" spans="1:15" s="167" customFormat="1" ht="15">
      <c r="A83" s="249">
        <v>64</v>
      </c>
      <c r="B83" s="249"/>
      <c r="C83" s="249">
        <v>79</v>
      </c>
      <c r="D83" s="249" t="s">
        <v>269</v>
      </c>
      <c r="E83" s="249" t="s">
        <v>270</v>
      </c>
      <c r="F83" s="249" t="s">
        <v>596</v>
      </c>
      <c r="G83" s="249" t="s">
        <v>597</v>
      </c>
      <c r="H83" s="249" t="s">
        <v>368</v>
      </c>
      <c r="I83" s="249">
        <v>1990</v>
      </c>
      <c r="J83" s="249" t="s">
        <v>598</v>
      </c>
      <c r="K83" s="249" t="s">
        <v>293</v>
      </c>
      <c r="L83" s="249" t="s">
        <v>272</v>
      </c>
      <c r="M83" s="249" t="s">
        <v>272</v>
      </c>
      <c r="N83" s="249" t="s">
        <v>272</v>
      </c>
      <c r="O83" s="249" t="s">
        <v>493</v>
      </c>
    </row>
    <row r="84" spans="1:15" s="167" customFormat="1" ht="15">
      <c r="A84" s="249">
        <v>65</v>
      </c>
      <c r="B84" s="249"/>
      <c r="C84" s="249">
        <v>80</v>
      </c>
      <c r="D84" s="249" t="s">
        <v>269</v>
      </c>
      <c r="E84" s="249" t="s">
        <v>270</v>
      </c>
      <c r="F84" s="249" t="s">
        <v>599</v>
      </c>
      <c r="G84" s="249" t="s">
        <v>600</v>
      </c>
      <c r="H84" s="249" t="s">
        <v>368</v>
      </c>
      <c r="I84" s="249">
        <v>1975</v>
      </c>
      <c r="J84" s="249" t="s">
        <v>601</v>
      </c>
      <c r="K84" s="249" t="s">
        <v>279</v>
      </c>
      <c r="L84" s="249" t="s">
        <v>272</v>
      </c>
      <c r="M84" s="249" t="s">
        <v>272</v>
      </c>
      <c r="N84" s="249" t="s">
        <v>272</v>
      </c>
      <c r="O84" s="249" t="s">
        <v>493</v>
      </c>
    </row>
    <row r="85" spans="1:15" s="167" customFormat="1" ht="15">
      <c r="A85" s="249">
        <v>66</v>
      </c>
      <c r="B85" s="249"/>
      <c r="C85" s="249">
        <v>81</v>
      </c>
      <c r="D85" s="249" t="s">
        <v>269</v>
      </c>
      <c r="E85" s="249" t="s">
        <v>273</v>
      </c>
      <c r="F85" s="249" t="s">
        <v>602</v>
      </c>
      <c r="G85" s="249" t="s">
        <v>370</v>
      </c>
      <c r="H85" s="249" t="s">
        <v>368</v>
      </c>
      <c r="I85" s="249">
        <v>1994</v>
      </c>
      <c r="J85" s="249" t="s">
        <v>603</v>
      </c>
      <c r="K85" s="249" t="s">
        <v>293</v>
      </c>
      <c r="L85" s="249" t="s">
        <v>272</v>
      </c>
      <c r="M85" s="249" t="s">
        <v>272</v>
      </c>
      <c r="N85" s="249" t="s">
        <v>272</v>
      </c>
      <c r="O85" s="249" t="s">
        <v>493</v>
      </c>
    </row>
    <row r="86" spans="1:15" s="167" customFormat="1" ht="15">
      <c r="A86" s="249">
        <v>67</v>
      </c>
      <c r="B86" s="249"/>
      <c r="C86" s="249">
        <v>82</v>
      </c>
      <c r="D86" s="249" t="s">
        <v>269</v>
      </c>
      <c r="E86" s="249" t="s">
        <v>273</v>
      </c>
      <c r="F86" s="249" t="s">
        <v>387</v>
      </c>
      <c r="G86" s="249" t="s">
        <v>388</v>
      </c>
      <c r="H86" s="249" t="s">
        <v>368</v>
      </c>
      <c r="I86" s="249">
        <v>1995</v>
      </c>
      <c r="J86" s="249" t="s">
        <v>389</v>
      </c>
      <c r="K86" s="249" t="s">
        <v>293</v>
      </c>
      <c r="L86" s="249" t="s">
        <v>272</v>
      </c>
      <c r="M86" s="249" t="s">
        <v>272</v>
      </c>
      <c r="N86" s="249" t="s">
        <v>272</v>
      </c>
      <c r="O86" s="249" t="s">
        <v>493</v>
      </c>
    </row>
    <row r="87" spans="1:15" s="167" customFormat="1" ht="15">
      <c r="A87" s="249">
        <v>68</v>
      </c>
      <c r="B87" s="249"/>
      <c r="C87" s="249">
        <v>83</v>
      </c>
      <c r="D87" s="249" t="s">
        <v>269</v>
      </c>
      <c r="E87" s="249" t="s">
        <v>273</v>
      </c>
      <c r="F87" s="249" t="s">
        <v>604</v>
      </c>
      <c r="G87" s="249" t="s">
        <v>605</v>
      </c>
      <c r="H87" s="249" t="s">
        <v>368</v>
      </c>
      <c r="I87" s="249">
        <v>1995</v>
      </c>
      <c r="J87" s="249" t="s">
        <v>606</v>
      </c>
      <c r="K87" s="249" t="s">
        <v>303</v>
      </c>
      <c r="L87" s="249" t="s">
        <v>272</v>
      </c>
      <c r="M87" s="249" t="s">
        <v>272</v>
      </c>
      <c r="N87" s="249" t="s">
        <v>272</v>
      </c>
      <c r="O87" s="249" t="s">
        <v>493</v>
      </c>
    </row>
    <row r="88" spans="1:15" s="167" customFormat="1" ht="15">
      <c r="A88" s="249">
        <v>69</v>
      </c>
      <c r="B88" s="249"/>
      <c r="C88" s="249">
        <v>84</v>
      </c>
      <c r="D88" s="249" t="s">
        <v>187</v>
      </c>
      <c r="E88" s="249" t="s">
        <v>291</v>
      </c>
      <c r="F88" s="249" t="s">
        <v>399</v>
      </c>
      <c r="G88" s="249" t="s">
        <v>400</v>
      </c>
      <c r="H88" s="249" t="s">
        <v>368</v>
      </c>
      <c r="I88" s="249">
        <v>1997</v>
      </c>
      <c r="J88" s="249" t="s">
        <v>401</v>
      </c>
      <c r="K88" s="249" t="s">
        <v>303</v>
      </c>
      <c r="L88" s="249" t="s">
        <v>272</v>
      </c>
      <c r="M88" s="249" t="s">
        <v>272</v>
      </c>
      <c r="N88" s="249" t="s">
        <v>272</v>
      </c>
      <c r="O88" s="249" t="s">
        <v>493</v>
      </c>
    </row>
    <row r="89" spans="1:15" s="167" customFormat="1" ht="15">
      <c r="A89" s="249">
        <v>70</v>
      </c>
      <c r="B89" s="249"/>
      <c r="C89" s="249">
        <v>85</v>
      </c>
      <c r="D89" s="249" t="s">
        <v>187</v>
      </c>
      <c r="E89" s="249" t="s">
        <v>291</v>
      </c>
      <c r="F89" s="249" t="s">
        <v>607</v>
      </c>
      <c r="G89" s="249" t="s">
        <v>608</v>
      </c>
      <c r="H89" s="249" t="s">
        <v>368</v>
      </c>
      <c r="I89" s="249">
        <v>1991</v>
      </c>
      <c r="J89" s="249" t="s">
        <v>609</v>
      </c>
      <c r="K89" s="249" t="s">
        <v>404</v>
      </c>
      <c r="L89" s="249" t="s">
        <v>272</v>
      </c>
      <c r="M89" s="249" t="s">
        <v>272</v>
      </c>
      <c r="N89" s="249" t="s">
        <v>272</v>
      </c>
      <c r="O89" s="249" t="s">
        <v>493</v>
      </c>
    </row>
    <row r="90" spans="1:15" s="167" customFormat="1" ht="15">
      <c r="A90" s="249">
        <v>71</v>
      </c>
      <c r="B90" s="249"/>
      <c r="C90" s="249">
        <v>171</v>
      </c>
      <c r="D90" s="249" t="s">
        <v>187</v>
      </c>
      <c r="E90" s="249" t="s">
        <v>291</v>
      </c>
      <c r="F90" s="249" t="s">
        <v>446</v>
      </c>
      <c r="G90" s="249" t="s">
        <v>447</v>
      </c>
      <c r="H90" s="249" t="s">
        <v>368</v>
      </c>
      <c r="I90" s="249">
        <v>1998</v>
      </c>
      <c r="J90" s="249" t="s">
        <v>448</v>
      </c>
      <c r="K90" s="249" t="s">
        <v>293</v>
      </c>
      <c r="L90" s="249" t="s">
        <v>490</v>
      </c>
      <c r="M90" s="249" t="s">
        <v>490</v>
      </c>
      <c r="N90" s="249" t="s">
        <v>272</v>
      </c>
      <c r="O90" s="249" t="s">
        <v>493</v>
      </c>
    </row>
    <row r="91" spans="1:15" s="167" customFormat="1" ht="15">
      <c r="A91" s="249">
        <v>72</v>
      </c>
      <c r="B91" s="249"/>
      <c r="C91" s="249">
        <v>86</v>
      </c>
      <c r="D91" s="249" t="s">
        <v>283</v>
      </c>
      <c r="E91" s="249" t="s">
        <v>288</v>
      </c>
      <c r="F91" s="249" t="s">
        <v>393</v>
      </c>
      <c r="G91" s="249" t="s">
        <v>394</v>
      </c>
      <c r="H91" s="249" t="s">
        <v>368</v>
      </c>
      <c r="I91" s="249">
        <v>1998</v>
      </c>
      <c r="J91" s="249" t="s">
        <v>395</v>
      </c>
      <c r="K91" s="249" t="s">
        <v>293</v>
      </c>
      <c r="L91" s="249" t="s">
        <v>490</v>
      </c>
      <c r="M91" s="249" t="s">
        <v>490</v>
      </c>
      <c r="N91" s="249" t="s">
        <v>272</v>
      </c>
      <c r="O91" s="249" t="s">
        <v>493</v>
      </c>
    </row>
    <row r="92" spans="1:15" s="167" customFormat="1" ht="15">
      <c r="A92" s="249">
        <v>73</v>
      </c>
      <c r="B92" s="249"/>
      <c r="C92" s="249">
        <v>87</v>
      </c>
      <c r="D92" s="249" t="s">
        <v>283</v>
      </c>
      <c r="E92" s="249" t="s">
        <v>288</v>
      </c>
      <c r="F92" s="249" t="s">
        <v>396</v>
      </c>
      <c r="G92" s="249" t="s">
        <v>397</v>
      </c>
      <c r="H92" s="249" t="s">
        <v>368</v>
      </c>
      <c r="I92" s="249">
        <v>1999</v>
      </c>
      <c r="J92" s="249" t="s">
        <v>398</v>
      </c>
      <c r="K92" s="249" t="s">
        <v>293</v>
      </c>
      <c r="L92" s="249" t="s">
        <v>272</v>
      </c>
      <c r="M92" s="249" t="s">
        <v>272</v>
      </c>
      <c r="N92" s="249" t="s">
        <v>272</v>
      </c>
      <c r="O92" s="249" t="s">
        <v>493</v>
      </c>
    </row>
    <row r="93" spans="1:15" s="167" customFormat="1" ht="15">
      <c r="A93" s="249">
        <v>74</v>
      </c>
      <c r="B93" s="249"/>
      <c r="C93" s="249">
        <v>88</v>
      </c>
      <c r="D93" s="249" t="s">
        <v>283</v>
      </c>
      <c r="E93" s="249" t="s">
        <v>288</v>
      </c>
      <c r="F93" s="249" t="s">
        <v>390</v>
      </c>
      <c r="G93" s="249" t="s">
        <v>391</v>
      </c>
      <c r="H93" s="249" t="s">
        <v>368</v>
      </c>
      <c r="I93" s="249">
        <v>1997</v>
      </c>
      <c r="J93" s="249" t="s">
        <v>392</v>
      </c>
      <c r="K93" s="249" t="s">
        <v>293</v>
      </c>
      <c r="L93" s="249" t="s">
        <v>272</v>
      </c>
      <c r="M93" s="249" t="s">
        <v>272</v>
      </c>
      <c r="N93" s="249" t="s">
        <v>272</v>
      </c>
      <c r="O93" s="249" t="s">
        <v>493</v>
      </c>
    </row>
    <row r="94" spans="1:15" s="167" customFormat="1" ht="15">
      <c r="A94" s="249">
        <v>75</v>
      </c>
      <c r="B94" s="249"/>
      <c r="C94" s="249">
        <v>89</v>
      </c>
      <c r="D94" s="249" t="s">
        <v>283</v>
      </c>
      <c r="E94" s="249" t="s">
        <v>288</v>
      </c>
      <c r="F94" s="249" t="s">
        <v>610</v>
      </c>
      <c r="G94" s="249" t="s">
        <v>383</v>
      </c>
      <c r="H94" s="249" t="s">
        <v>368</v>
      </c>
      <c r="I94" s="249">
        <v>1998</v>
      </c>
      <c r="J94" s="249" t="s">
        <v>611</v>
      </c>
      <c r="K94" s="249" t="s">
        <v>404</v>
      </c>
      <c r="L94" s="249" t="s">
        <v>272</v>
      </c>
      <c r="M94" s="249" t="s">
        <v>272</v>
      </c>
      <c r="N94" s="249" t="s">
        <v>272</v>
      </c>
      <c r="O94" s="249" t="s">
        <v>493</v>
      </c>
    </row>
    <row r="95" spans="1:15" s="167" customFormat="1" ht="15">
      <c r="A95" s="249">
        <v>76</v>
      </c>
      <c r="B95" s="249"/>
      <c r="C95" s="249">
        <v>90</v>
      </c>
      <c r="D95" s="249" t="s">
        <v>283</v>
      </c>
      <c r="E95" s="249" t="s">
        <v>284</v>
      </c>
      <c r="F95" s="249" t="s">
        <v>449</v>
      </c>
      <c r="G95" s="249" t="s">
        <v>450</v>
      </c>
      <c r="H95" s="249" t="s">
        <v>368</v>
      </c>
      <c r="I95" s="249">
        <v>2000</v>
      </c>
      <c r="J95" s="249" t="s">
        <v>451</v>
      </c>
      <c r="K95" s="249" t="s">
        <v>293</v>
      </c>
      <c r="L95" s="249" t="s">
        <v>272</v>
      </c>
      <c r="M95" s="249" t="s">
        <v>272</v>
      </c>
      <c r="N95" s="249" t="s">
        <v>272</v>
      </c>
      <c r="O95" s="249" t="s">
        <v>493</v>
      </c>
    </row>
    <row r="96" spans="1:15" s="167" customFormat="1" ht="15">
      <c r="A96" s="249">
        <v>77</v>
      </c>
      <c r="B96" s="249"/>
      <c r="C96" s="249">
        <v>91</v>
      </c>
      <c r="D96" s="249" t="s">
        <v>283</v>
      </c>
      <c r="E96" s="249" t="s">
        <v>284</v>
      </c>
      <c r="F96" s="249" t="s">
        <v>612</v>
      </c>
      <c r="G96" s="249" t="s">
        <v>394</v>
      </c>
      <c r="H96" s="249" t="s">
        <v>368</v>
      </c>
      <c r="I96" s="249">
        <v>2001</v>
      </c>
      <c r="J96" s="249" t="s">
        <v>613</v>
      </c>
      <c r="K96" s="249" t="s">
        <v>293</v>
      </c>
      <c r="L96" s="249" t="s">
        <v>272</v>
      </c>
      <c r="M96" s="249" t="s">
        <v>272</v>
      </c>
      <c r="N96" s="249" t="s">
        <v>272</v>
      </c>
      <c r="O96" s="249" t="s">
        <v>493</v>
      </c>
    </row>
    <row r="97" spans="1:15" s="167" customFormat="1" ht="15">
      <c r="A97" s="249">
        <v>78</v>
      </c>
      <c r="B97" s="249"/>
      <c r="C97" s="249">
        <v>92</v>
      </c>
      <c r="D97" s="249" t="s">
        <v>283</v>
      </c>
      <c r="E97" s="249" t="s">
        <v>290</v>
      </c>
      <c r="F97" s="249" t="s">
        <v>452</v>
      </c>
      <c r="G97" s="249" t="s">
        <v>450</v>
      </c>
      <c r="H97" s="249" t="s">
        <v>368</v>
      </c>
      <c r="I97" s="249">
        <v>2003</v>
      </c>
      <c r="J97" s="249" t="s">
        <v>453</v>
      </c>
      <c r="K97" s="249" t="s">
        <v>293</v>
      </c>
      <c r="L97" s="249" t="s">
        <v>272</v>
      </c>
      <c r="M97" s="249" t="s">
        <v>272</v>
      </c>
      <c r="N97" s="249" t="s">
        <v>272</v>
      </c>
      <c r="O97" s="249" t="s">
        <v>493</v>
      </c>
    </row>
    <row r="98" spans="1:15" s="167" customFormat="1" ht="15">
      <c r="A98" s="249">
        <v>79</v>
      </c>
      <c r="B98" s="249"/>
      <c r="C98" s="249">
        <v>93</v>
      </c>
      <c r="D98" s="249" t="s">
        <v>283</v>
      </c>
      <c r="E98" s="249" t="s">
        <v>290</v>
      </c>
      <c r="F98" s="249" t="s">
        <v>449</v>
      </c>
      <c r="G98" s="249" t="s">
        <v>614</v>
      </c>
      <c r="H98" s="249" t="s">
        <v>368</v>
      </c>
      <c r="I98" s="249">
        <v>2004</v>
      </c>
      <c r="J98" s="249" t="s">
        <v>615</v>
      </c>
      <c r="K98" s="249" t="s">
        <v>279</v>
      </c>
      <c r="L98" s="249" t="s">
        <v>272</v>
      </c>
      <c r="M98" s="249" t="s">
        <v>272</v>
      </c>
      <c r="N98" s="249" t="s">
        <v>272</v>
      </c>
      <c r="O98" s="249" t="s">
        <v>493</v>
      </c>
    </row>
    <row r="99" spans="1:15" s="167" customFormat="1" ht="15">
      <c r="A99" s="249">
        <v>80</v>
      </c>
      <c r="B99" s="249"/>
      <c r="C99" s="249">
        <v>94</v>
      </c>
      <c r="D99" s="249" t="s">
        <v>283</v>
      </c>
      <c r="E99" s="249" t="s">
        <v>290</v>
      </c>
      <c r="F99" s="249" t="s">
        <v>616</v>
      </c>
      <c r="G99" s="249" t="s">
        <v>334</v>
      </c>
      <c r="H99" s="249" t="s">
        <v>368</v>
      </c>
      <c r="I99" s="249">
        <v>2003</v>
      </c>
      <c r="J99" s="249" t="s">
        <v>617</v>
      </c>
      <c r="K99" s="249" t="s">
        <v>293</v>
      </c>
      <c r="L99" s="249" t="s">
        <v>272</v>
      </c>
      <c r="M99" s="249" t="s">
        <v>272</v>
      </c>
      <c r="N99" s="249" t="s">
        <v>272</v>
      </c>
      <c r="O99" s="249" t="s">
        <v>493</v>
      </c>
    </row>
    <row r="100" spans="1:15" s="167" customFormat="1" ht="15">
      <c r="A100" s="249"/>
      <c r="B100" s="249"/>
      <c r="C100" s="250"/>
      <c r="D100" s="250"/>
      <c r="E100" s="250" t="s">
        <v>618</v>
      </c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</row>
    <row r="101" spans="1:15" s="167" customFormat="1" ht="15">
      <c r="A101" s="249"/>
      <c r="B101" s="249"/>
      <c r="C101" s="249"/>
      <c r="D101" s="249"/>
      <c r="E101" s="249" t="s">
        <v>577</v>
      </c>
      <c r="F101" s="249" t="s">
        <v>619</v>
      </c>
      <c r="G101" s="249" t="s">
        <v>620</v>
      </c>
      <c r="H101" s="249" t="s">
        <v>618</v>
      </c>
      <c r="I101" s="249"/>
      <c r="J101" s="249"/>
      <c r="K101" s="249"/>
      <c r="L101" s="249" t="s">
        <v>490</v>
      </c>
      <c r="M101" s="249" t="s">
        <v>490</v>
      </c>
      <c r="N101" s="249" t="s">
        <v>272</v>
      </c>
      <c r="O101" s="249" t="s">
        <v>491</v>
      </c>
    </row>
    <row r="102" spans="1:15" s="167" customFormat="1" ht="15">
      <c r="A102" s="249">
        <v>81</v>
      </c>
      <c r="B102" s="249"/>
      <c r="C102" s="249">
        <v>25</v>
      </c>
      <c r="D102" s="249" t="s">
        <v>269</v>
      </c>
      <c r="E102" s="249" t="s">
        <v>273</v>
      </c>
      <c r="F102" s="249" t="s">
        <v>619</v>
      </c>
      <c r="G102" s="249" t="s">
        <v>621</v>
      </c>
      <c r="H102" s="249" t="s">
        <v>618</v>
      </c>
      <c r="I102" s="249">
        <v>1995</v>
      </c>
      <c r="J102" s="249" t="s">
        <v>622</v>
      </c>
      <c r="K102" s="249" t="s">
        <v>303</v>
      </c>
      <c r="L102" s="249" t="s">
        <v>490</v>
      </c>
      <c r="M102" s="249" t="s">
        <v>490</v>
      </c>
      <c r="N102" s="249" t="s">
        <v>272</v>
      </c>
      <c r="O102" s="249" t="s">
        <v>493</v>
      </c>
    </row>
    <row r="103" spans="1:15" s="167" customFormat="1" ht="15">
      <c r="A103" s="249"/>
      <c r="B103" s="249"/>
      <c r="C103" s="250"/>
      <c r="D103" s="250"/>
      <c r="E103" s="250" t="s">
        <v>294</v>
      </c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</row>
    <row r="104" spans="1:15" s="167" customFormat="1" ht="15">
      <c r="A104" s="249"/>
      <c r="B104" s="249"/>
      <c r="C104" s="249"/>
      <c r="D104" s="249"/>
      <c r="E104" s="249" t="s">
        <v>487</v>
      </c>
      <c r="F104" s="249" t="s">
        <v>623</v>
      </c>
      <c r="G104" s="249" t="s">
        <v>624</v>
      </c>
      <c r="H104" s="249" t="s">
        <v>294</v>
      </c>
      <c r="I104" s="249"/>
      <c r="J104" s="249"/>
      <c r="K104" s="249"/>
      <c r="L104" s="249" t="s">
        <v>272</v>
      </c>
      <c r="M104" s="249" t="s">
        <v>490</v>
      </c>
      <c r="N104" s="249" t="s">
        <v>490</v>
      </c>
      <c r="O104" s="249" t="s">
        <v>491</v>
      </c>
    </row>
    <row r="105" spans="1:15" s="167" customFormat="1" ht="15">
      <c r="A105" s="249">
        <v>82</v>
      </c>
      <c r="B105" s="249"/>
      <c r="C105" s="249">
        <v>31</v>
      </c>
      <c r="D105" s="249" t="s">
        <v>269</v>
      </c>
      <c r="E105" s="249" t="s">
        <v>625</v>
      </c>
      <c r="F105" s="249" t="s">
        <v>295</v>
      </c>
      <c r="G105" s="249" t="s">
        <v>289</v>
      </c>
      <c r="H105" s="249" t="s">
        <v>294</v>
      </c>
      <c r="I105" s="249">
        <v>1988</v>
      </c>
      <c r="J105" s="249" t="s">
        <v>626</v>
      </c>
      <c r="K105" s="249" t="s">
        <v>293</v>
      </c>
      <c r="L105" s="249" t="s">
        <v>272</v>
      </c>
      <c r="M105" s="249" t="s">
        <v>272</v>
      </c>
      <c r="N105" s="249" t="s">
        <v>272</v>
      </c>
      <c r="O105" s="249" t="s">
        <v>493</v>
      </c>
    </row>
    <row r="106" spans="1:15" s="167" customFormat="1" ht="15">
      <c r="A106" s="249">
        <v>83</v>
      </c>
      <c r="B106" s="249"/>
      <c r="C106" s="249">
        <v>32</v>
      </c>
      <c r="D106" s="249" t="s">
        <v>269</v>
      </c>
      <c r="E106" s="249" t="s">
        <v>270</v>
      </c>
      <c r="F106" s="249" t="s">
        <v>627</v>
      </c>
      <c r="G106" s="249" t="s">
        <v>628</v>
      </c>
      <c r="H106" s="249" t="s">
        <v>294</v>
      </c>
      <c r="I106" s="249">
        <v>1984</v>
      </c>
      <c r="J106" s="249" t="s">
        <v>629</v>
      </c>
      <c r="K106" s="249" t="s">
        <v>279</v>
      </c>
      <c r="L106" s="249" t="s">
        <v>272</v>
      </c>
      <c r="M106" s="249" t="s">
        <v>490</v>
      </c>
      <c r="N106" s="249" t="s">
        <v>272</v>
      </c>
      <c r="O106" s="249" t="s">
        <v>493</v>
      </c>
    </row>
    <row r="107" spans="1:15" s="167" customFormat="1" ht="15">
      <c r="A107" s="249">
        <v>84</v>
      </c>
      <c r="B107" s="249"/>
      <c r="C107" s="249">
        <v>33</v>
      </c>
      <c r="D107" s="249" t="s">
        <v>269</v>
      </c>
      <c r="E107" s="249" t="s">
        <v>270</v>
      </c>
      <c r="F107" s="249" t="s">
        <v>630</v>
      </c>
      <c r="G107" s="249" t="s">
        <v>631</v>
      </c>
      <c r="H107" s="249" t="s">
        <v>294</v>
      </c>
      <c r="I107" s="249">
        <v>1984</v>
      </c>
      <c r="J107" s="249" t="s">
        <v>632</v>
      </c>
      <c r="K107" s="249" t="s">
        <v>296</v>
      </c>
      <c r="L107" s="249" t="s">
        <v>272</v>
      </c>
      <c r="M107" s="249" t="s">
        <v>272</v>
      </c>
      <c r="N107" s="249" t="s">
        <v>272</v>
      </c>
      <c r="O107" s="249" t="s">
        <v>493</v>
      </c>
    </row>
    <row r="108" spans="1:15" s="167" customFormat="1" ht="15">
      <c r="A108" s="249">
        <v>85</v>
      </c>
      <c r="B108" s="249"/>
      <c r="C108" s="249">
        <v>34</v>
      </c>
      <c r="D108" s="249" t="s">
        <v>269</v>
      </c>
      <c r="E108" s="249" t="s">
        <v>270</v>
      </c>
      <c r="F108" s="249" t="s">
        <v>298</v>
      </c>
      <c r="G108" s="249" t="s">
        <v>633</v>
      </c>
      <c r="H108" s="249" t="s">
        <v>294</v>
      </c>
      <c r="I108" s="249">
        <v>1992</v>
      </c>
      <c r="J108" s="249" t="s">
        <v>634</v>
      </c>
      <c r="K108" s="249" t="s">
        <v>287</v>
      </c>
      <c r="L108" s="249" t="s">
        <v>272</v>
      </c>
      <c r="M108" s="249" t="s">
        <v>272</v>
      </c>
      <c r="N108" s="249" t="s">
        <v>272</v>
      </c>
      <c r="O108" s="249" t="s">
        <v>493</v>
      </c>
    </row>
    <row r="109" spans="1:15" s="167" customFormat="1" ht="15">
      <c r="A109" s="249">
        <v>86</v>
      </c>
      <c r="B109" s="249"/>
      <c r="C109" s="249">
        <v>35</v>
      </c>
      <c r="D109" s="249" t="s">
        <v>269</v>
      </c>
      <c r="E109" s="249" t="s">
        <v>270</v>
      </c>
      <c r="F109" s="249" t="s">
        <v>635</v>
      </c>
      <c r="G109" s="249" t="s">
        <v>636</v>
      </c>
      <c r="H109" s="249" t="s">
        <v>294</v>
      </c>
      <c r="I109" s="249">
        <v>1985</v>
      </c>
      <c r="J109" s="249" t="s">
        <v>637</v>
      </c>
      <c r="K109" s="249" t="s">
        <v>638</v>
      </c>
      <c r="L109" s="249" t="s">
        <v>272</v>
      </c>
      <c r="M109" s="249" t="s">
        <v>490</v>
      </c>
      <c r="N109" s="249" t="s">
        <v>490</v>
      </c>
      <c r="O109" s="249" t="s">
        <v>493</v>
      </c>
    </row>
    <row r="110" spans="1:15" s="167" customFormat="1" ht="15">
      <c r="A110" s="249">
        <v>87</v>
      </c>
      <c r="B110" s="249"/>
      <c r="C110" s="249">
        <v>36</v>
      </c>
      <c r="D110" s="249" t="s">
        <v>269</v>
      </c>
      <c r="E110" s="249" t="s">
        <v>270</v>
      </c>
      <c r="F110" s="249" t="s">
        <v>639</v>
      </c>
      <c r="G110" s="249" t="s">
        <v>640</v>
      </c>
      <c r="H110" s="249" t="s">
        <v>294</v>
      </c>
      <c r="I110" s="249">
        <v>1985</v>
      </c>
      <c r="J110" s="249" t="s">
        <v>641</v>
      </c>
      <c r="K110" s="249" t="s">
        <v>279</v>
      </c>
      <c r="L110" s="249" t="s">
        <v>272</v>
      </c>
      <c r="M110" s="249" t="s">
        <v>272</v>
      </c>
      <c r="N110" s="249" t="s">
        <v>272</v>
      </c>
      <c r="O110" s="249" t="s">
        <v>493</v>
      </c>
    </row>
    <row r="111" spans="1:15" s="167" customFormat="1" ht="15">
      <c r="A111" s="249">
        <v>88</v>
      </c>
      <c r="B111" s="249"/>
      <c r="C111" s="249">
        <v>37</v>
      </c>
      <c r="D111" s="249" t="s">
        <v>269</v>
      </c>
      <c r="E111" s="249" t="s">
        <v>270</v>
      </c>
      <c r="F111" s="249" t="s">
        <v>642</v>
      </c>
      <c r="G111" s="249" t="s">
        <v>643</v>
      </c>
      <c r="H111" s="249" t="s">
        <v>294</v>
      </c>
      <c r="I111" s="249">
        <v>1987</v>
      </c>
      <c r="J111" s="249" t="s">
        <v>644</v>
      </c>
      <c r="K111" s="249" t="s">
        <v>279</v>
      </c>
      <c r="L111" s="249" t="s">
        <v>272</v>
      </c>
      <c r="M111" s="249" t="s">
        <v>272</v>
      </c>
      <c r="N111" s="249" t="s">
        <v>490</v>
      </c>
      <c r="O111" s="249" t="s">
        <v>493</v>
      </c>
    </row>
    <row r="112" spans="1:15" s="167" customFormat="1" ht="15">
      <c r="A112" s="249">
        <v>89</v>
      </c>
      <c r="B112" s="249"/>
      <c r="C112" s="249">
        <v>38</v>
      </c>
      <c r="D112" s="249" t="s">
        <v>269</v>
      </c>
      <c r="E112" s="249" t="s">
        <v>270</v>
      </c>
      <c r="F112" s="249" t="s">
        <v>645</v>
      </c>
      <c r="G112" s="249" t="s">
        <v>646</v>
      </c>
      <c r="H112" s="249" t="s">
        <v>294</v>
      </c>
      <c r="I112" s="249">
        <v>1990</v>
      </c>
      <c r="J112" s="249" t="s">
        <v>647</v>
      </c>
      <c r="K112" s="249" t="s">
        <v>279</v>
      </c>
      <c r="L112" s="249" t="s">
        <v>272</v>
      </c>
      <c r="M112" s="249" t="s">
        <v>272</v>
      </c>
      <c r="N112" s="249" t="s">
        <v>490</v>
      </c>
      <c r="O112" s="249" t="s">
        <v>493</v>
      </c>
    </row>
    <row r="113" spans="1:15" s="167" customFormat="1" ht="15">
      <c r="A113" s="249">
        <v>90</v>
      </c>
      <c r="B113" s="249"/>
      <c r="C113" s="324">
        <v>39</v>
      </c>
      <c r="D113" s="324" t="s">
        <v>269</v>
      </c>
      <c r="E113" s="324" t="s">
        <v>270</v>
      </c>
      <c r="F113" s="324" t="s">
        <v>648</v>
      </c>
      <c r="G113" s="324" t="s">
        <v>289</v>
      </c>
      <c r="H113" s="324" t="s">
        <v>294</v>
      </c>
      <c r="I113" s="324">
        <v>1992</v>
      </c>
      <c r="J113" s="324" t="s">
        <v>649</v>
      </c>
      <c r="K113" s="324" t="s">
        <v>650</v>
      </c>
      <c r="L113" s="324" t="s">
        <v>1120</v>
      </c>
      <c r="M113" s="324" t="s">
        <v>490</v>
      </c>
      <c r="N113" s="324" t="s">
        <v>490</v>
      </c>
      <c r="O113" s="324" t="s">
        <v>493</v>
      </c>
    </row>
    <row r="114" spans="1:15" s="167" customFormat="1" ht="15">
      <c r="A114" s="249">
        <v>91</v>
      </c>
      <c r="B114" s="249"/>
      <c r="C114" s="249">
        <v>40</v>
      </c>
      <c r="D114" s="249" t="s">
        <v>269</v>
      </c>
      <c r="E114" s="249" t="s">
        <v>273</v>
      </c>
      <c r="F114" s="249" t="s">
        <v>651</v>
      </c>
      <c r="G114" s="249" t="s">
        <v>652</v>
      </c>
      <c r="H114" s="249" t="s">
        <v>294</v>
      </c>
      <c r="I114" s="249">
        <v>1996</v>
      </c>
      <c r="J114" s="249" t="s">
        <v>653</v>
      </c>
      <c r="K114" s="249" t="s">
        <v>412</v>
      </c>
      <c r="L114" s="249" t="s">
        <v>272</v>
      </c>
      <c r="M114" s="249" t="s">
        <v>490</v>
      </c>
      <c r="N114" s="249" t="s">
        <v>490</v>
      </c>
      <c r="O114" s="249" t="s">
        <v>493</v>
      </c>
    </row>
    <row r="115" spans="1:15" s="167" customFormat="1" ht="15">
      <c r="A115" s="249">
        <v>92</v>
      </c>
      <c r="B115" s="249"/>
      <c r="C115" s="249">
        <v>41</v>
      </c>
      <c r="D115" s="249" t="s">
        <v>269</v>
      </c>
      <c r="E115" s="249" t="s">
        <v>273</v>
      </c>
      <c r="F115" s="249" t="s">
        <v>654</v>
      </c>
      <c r="G115" s="249" t="s">
        <v>655</v>
      </c>
      <c r="H115" s="249" t="s">
        <v>294</v>
      </c>
      <c r="I115" s="249">
        <v>1995</v>
      </c>
      <c r="J115" s="249" t="s">
        <v>656</v>
      </c>
      <c r="K115" s="249" t="s">
        <v>293</v>
      </c>
      <c r="L115" s="249" t="s">
        <v>272</v>
      </c>
      <c r="M115" s="249" t="s">
        <v>272</v>
      </c>
      <c r="N115" s="249" t="s">
        <v>272</v>
      </c>
      <c r="O115" s="249" t="s">
        <v>493</v>
      </c>
    </row>
    <row r="116" spans="1:15" s="167" customFormat="1" ht="15">
      <c r="A116" s="249">
        <v>93</v>
      </c>
      <c r="B116" s="249"/>
      <c r="C116" s="249">
        <v>42</v>
      </c>
      <c r="D116" s="249" t="s">
        <v>269</v>
      </c>
      <c r="E116" s="249" t="s">
        <v>273</v>
      </c>
      <c r="F116" s="249" t="s">
        <v>657</v>
      </c>
      <c r="G116" s="249" t="s">
        <v>658</v>
      </c>
      <c r="H116" s="249" t="s">
        <v>294</v>
      </c>
      <c r="I116" s="249">
        <v>1994</v>
      </c>
      <c r="J116" s="249" t="s">
        <v>659</v>
      </c>
      <c r="K116" s="249" t="s">
        <v>296</v>
      </c>
      <c r="L116" s="249" t="s">
        <v>272</v>
      </c>
      <c r="M116" s="249" t="s">
        <v>490</v>
      </c>
      <c r="N116" s="249" t="s">
        <v>490</v>
      </c>
      <c r="O116" s="249" t="s">
        <v>493</v>
      </c>
    </row>
    <row r="117" spans="1:15" s="167" customFormat="1" ht="15">
      <c r="A117" s="249">
        <v>94</v>
      </c>
      <c r="B117" s="249"/>
      <c r="C117" s="249">
        <v>43</v>
      </c>
      <c r="D117" s="249" t="s">
        <v>269</v>
      </c>
      <c r="E117" s="249" t="s">
        <v>273</v>
      </c>
      <c r="F117" s="249" t="s">
        <v>660</v>
      </c>
      <c r="G117" s="249" t="s">
        <v>633</v>
      </c>
      <c r="H117" s="249" t="s">
        <v>294</v>
      </c>
      <c r="I117" s="249">
        <v>1996</v>
      </c>
      <c r="J117" s="249" t="s">
        <v>661</v>
      </c>
      <c r="K117" s="249" t="s">
        <v>293</v>
      </c>
      <c r="L117" s="249" t="s">
        <v>272</v>
      </c>
      <c r="M117" s="249" t="s">
        <v>272</v>
      </c>
      <c r="N117" s="249" t="s">
        <v>490</v>
      </c>
      <c r="O117" s="249" t="s">
        <v>493</v>
      </c>
    </row>
    <row r="118" spans="1:15" s="167" customFormat="1" ht="15">
      <c r="A118" s="249">
        <v>95</v>
      </c>
      <c r="B118" s="249"/>
      <c r="C118" s="249">
        <v>44</v>
      </c>
      <c r="D118" s="249" t="s">
        <v>269</v>
      </c>
      <c r="E118" s="249" t="s">
        <v>273</v>
      </c>
      <c r="F118" s="249" t="s">
        <v>660</v>
      </c>
      <c r="G118" s="249" t="s">
        <v>662</v>
      </c>
      <c r="H118" s="249" t="s">
        <v>294</v>
      </c>
      <c r="I118" s="249">
        <v>1996</v>
      </c>
      <c r="J118" s="249" t="s">
        <v>299</v>
      </c>
      <c r="K118" s="249" t="s">
        <v>296</v>
      </c>
      <c r="L118" s="249" t="s">
        <v>272</v>
      </c>
      <c r="M118" s="249" t="s">
        <v>272</v>
      </c>
      <c r="N118" s="249" t="s">
        <v>490</v>
      </c>
      <c r="O118" s="249" t="s">
        <v>493</v>
      </c>
    </row>
    <row r="119" spans="1:15" s="167" customFormat="1" ht="15">
      <c r="A119" s="249">
        <v>96</v>
      </c>
      <c r="B119" s="249"/>
      <c r="C119" s="249">
        <v>45</v>
      </c>
      <c r="D119" s="249" t="s">
        <v>269</v>
      </c>
      <c r="E119" s="249" t="s">
        <v>273</v>
      </c>
      <c r="F119" s="249" t="s">
        <v>663</v>
      </c>
      <c r="G119" s="249" t="s">
        <v>664</v>
      </c>
      <c r="H119" s="249" t="s">
        <v>294</v>
      </c>
      <c r="I119" s="249">
        <v>1995</v>
      </c>
      <c r="J119" s="249" t="s">
        <v>300</v>
      </c>
      <c r="K119" s="249" t="s">
        <v>355</v>
      </c>
      <c r="L119" s="249" t="s">
        <v>272</v>
      </c>
      <c r="M119" s="249" t="s">
        <v>490</v>
      </c>
      <c r="N119" s="249" t="s">
        <v>490</v>
      </c>
      <c r="O119" s="249" t="s">
        <v>493</v>
      </c>
    </row>
    <row r="120" spans="1:15" s="167" customFormat="1" ht="15">
      <c r="A120" s="249">
        <v>97</v>
      </c>
      <c r="B120" s="249"/>
      <c r="C120" s="249">
        <v>46</v>
      </c>
      <c r="D120" s="249" t="s">
        <v>269</v>
      </c>
      <c r="E120" s="249" t="s">
        <v>273</v>
      </c>
      <c r="F120" s="249" t="s">
        <v>665</v>
      </c>
      <c r="G120" s="249" t="s">
        <v>666</v>
      </c>
      <c r="H120" s="249" t="s">
        <v>294</v>
      </c>
      <c r="I120" s="249">
        <v>1995</v>
      </c>
      <c r="J120" s="249" t="s">
        <v>454</v>
      </c>
      <c r="K120" s="249" t="s">
        <v>296</v>
      </c>
      <c r="L120" s="249" t="s">
        <v>272</v>
      </c>
      <c r="M120" s="249" t="s">
        <v>490</v>
      </c>
      <c r="N120" s="249" t="s">
        <v>490</v>
      </c>
      <c r="O120" s="249" t="s">
        <v>493</v>
      </c>
    </row>
    <row r="121" spans="1:15" s="274" customFormat="1" ht="15">
      <c r="A121" s="249">
        <v>98</v>
      </c>
      <c r="B121" s="268"/>
      <c r="C121" s="268">
        <v>206</v>
      </c>
      <c r="D121" s="268" t="s">
        <v>283</v>
      </c>
      <c r="E121" s="268" t="s">
        <v>273</v>
      </c>
      <c r="F121" s="268" t="s">
        <v>992</v>
      </c>
      <c r="G121" s="268" t="s">
        <v>996</v>
      </c>
      <c r="H121" s="268" t="s">
        <v>988</v>
      </c>
      <c r="I121" s="268">
        <v>1996</v>
      </c>
      <c r="J121" s="268" t="s">
        <v>993</v>
      </c>
      <c r="K121" s="268" t="s">
        <v>995</v>
      </c>
      <c r="L121" s="268" t="s">
        <v>272</v>
      </c>
      <c r="M121" s="268" t="s">
        <v>490</v>
      </c>
      <c r="N121" s="268" t="s">
        <v>490</v>
      </c>
      <c r="O121" s="268" t="s">
        <v>493</v>
      </c>
    </row>
    <row r="122" spans="1:15" s="167" customFormat="1" ht="15">
      <c r="A122" s="249">
        <v>99</v>
      </c>
      <c r="B122" s="249"/>
      <c r="C122" s="249">
        <v>47</v>
      </c>
      <c r="D122" s="249" t="s">
        <v>187</v>
      </c>
      <c r="E122" s="249" t="s">
        <v>667</v>
      </c>
      <c r="F122" s="249" t="s">
        <v>639</v>
      </c>
      <c r="G122" s="249" t="s">
        <v>668</v>
      </c>
      <c r="H122" s="249" t="s">
        <v>294</v>
      </c>
      <c r="I122" s="249">
        <v>1989</v>
      </c>
      <c r="J122" s="249" t="s">
        <v>669</v>
      </c>
      <c r="K122" s="249" t="s">
        <v>296</v>
      </c>
      <c r="L122" s="249" t="s">
        <v>490</v>
      </c>
      <c r="M122" s="249" t="s">
        <v>272</v>
      </c>
      <c r="N122" s="249" t="s">
        <v>272</v>
      </c>
      <c r="O122" s="249" t="s">
        <v>493</v>
      </c>
    </row>
    <row r="123" spans="1:15" s="167" customFormat="1" ht="15">
      <c r="A123" s="249">
        <v>100</v>
      </c>
      <c r="B123" s="249"/>
      <c r="C123" s="249">
        <v>48</v>
      </c>
      <c r="D123" s="249" t="s">
        <v>283</v>
      </c>
      <c r="E123" s="249" t="s">
        <v>288</v>
      </c>
      <c r="F123" s="249" t="s">
        <v>670</v>
      </c>
      <c r="G123" s="249" t="s">
        <v>671</v>
      </c>
      <c r="H123" s="249" t="s">
        <v>294</v>
      </c>
      <c r="I123" s="249">
        <v>1999</v>
      </c>
      <c r="J123" s="249" t="s">
        <v>672</v>
      </c>
      <c r="K123" s="249" t="s">
        <v>303</v>
      </c>
      <c r="L123" s="249" t="s">
        <v>272</v>
      </c>
      <c r="M123" s="249" t="s">
        <v>490</v>
      </c>
      <c r="N123" s="249" t="s">
        <v>490</v>
      </c>
      <c r="O123" s="249" t="s">
        <v>493</v>
      </c>
    </row>
    <row r="124" spans="1:15" s="167" customFormat="1" ht="15">
      <c r="A124" s="249">
        <v>101</v>
      </c>
      <c r="B124" s="249"/>
      <c r="C124" s="249">
        <v>49</v>
      </c>
      <c r="D124" s="249" t="s">
        <v>283</v>
      </c>
      <c r="E124" s="249" t="s">
        <v>288</v>
      </c>
      <c r="F124" s="249" t="s">
        <v>673</v>
      </c>
      <c r="G124" s="249" t="s">
        <v>674</v>
      </c>
      <c r="H124" s="249" t="s">
        <v>294</v>
      </c>
      <c r="I124" s="249">
        <v>1987</v>
      </c>
      <c r="J124" s="249" t="s">
        <v>675</v>
      </c>
      <c r="K124" s="249" t="s">
        <v>279</v>
      </c>
      <c r="L124" s="249" t="s">
        <v>490</v>
      </c>
      <c r="M124" s="249" t="s">
        <v>490</v>
      </c>
      <c r="N124" s="249" t="s">
        <v>272</v>
      </c>
      <c r="O124" s="249" t="s">
        <v>493</v>
      </c>
    </row>
    <row r="125" spans="1:15" s="167" customFormat="1" ht="15">
      <c r="A125" s="249">
        <v>102</v>
      </c>
      <c r="B125" s="249"/>
      <c r="C125" s="249">
        <v>50</v>
      </c>
      <c r="D125" s="249" t="s">
        <v>283</v>
      </c>
      <c r="E125" s="249" t="s">
        <v>288</v>
      </c>
      <c r="F125" s="249" t="s">
        <v>676</v>
      </c>
      <c r="G125" s="249" t="s">
        <v>677</v>
      </c>
      <c r="H125" s="249" t="s">
        <v>294</v>
      </c>
      <c r="I125" s="249">
        <v>1997</v>
      </c>
      <c r="J125" s="249" t="s">
        <v>678</v>
      </c>
      <c r="K125" s="249" t="s">
        <v>638</v>
      </c>
      <c r="L125" s="249" t="s">
        <v>272</v>
      </c>
      <c r="M125" s="249" t="s">
        <v>490</v>
      </c>
      <c r="N125" s="249" t="s">
        <v>490</v>
      </c>
      <c r="O125" s="249" t="s">
        <v>493</v>
      </c>
    </row>
    <row r="126" spans="1:15" s="167" customFormat="1" ht="15">
      <c r="A126" s="249">
        <v>103</v>
      </c>
      <c r="B126" s="249"/>
      <c r="C126" s="249">
        <v>51</v>
      </c>
      <c r="D126" s="249" t="s">
        <v>283</v>
      </c>
      <c r="E126" s="249" t="s">
        <v>288</v>
      </c>
      <c r="F126" s="249" t="s">
        <v>679</v>
      </c>
      <c r="G126" s="249" t="s">
        <v>680</v>
      </c>
      <c r="H126" s="249" t="s">
        <v>294</v>
      </c>
      <c r="I126" s="249">
        <v>1997</v>
      </c>
      <c r="J126" s="249" t="s">
        <v>681</v>
      </c>
      <c r="K126" s="249" t="s">
        <v>293</v>
      </c>
      <c r="L126" s="249" t="s">
        <v>272</v>
      </c>
      <c r="M126" s="249" t="s">
        <v>490</v>
      </c>
      <c r="N126" s="249" t="s">
        <v>490</v>
      </c>
      <c r="O126" s="249" t="s">
        <v>493</v>
      </c>
    </row>
    <row r="127" spans="1:15" s="167" customFormat="1" ht="15">
      <c r="A127" s="249">
        <v>104</v>
      </c>
      <c r="B127" s="249"/>
      <c r="C127" s="249">
        <v>52</v>
      </c>
      <c r="D127" s="249" t="s">
        <v>283</v>
      </c>
      <c r="E127" s="249" t="s">
        <v>288</v>
      </c>
      <c r="F127" s="249" t="s">
        <v>682</v>
      </c>
      <c r="G127" s="249" t="s">
        <v>683</v>
      </c>
      <c r="H127" s="249" t="s">
        <v>294</v>
      </c>
      <c r="I127" s="249">
        <v>1997</v>
      </c>
      <c r="J127" s="249" t="s">
        <v>684</v>
      </c>
      <c r="K127" s="249" t="s">
        <v>279</v>
      </c>
      <c r="L127" s="249" t="s">
        <v>272</v>
      </c>
      <c r="M127" s="249" t="s">
        <v>490</v>
      </c>
      <c r="N127" s="249" t="s">
        <v>490</v>
      </c>
      <c r="O127" s="249" t="s">
        <v>493</v>
      </c>
    </row>
    <row r="128" spans="1:15" s="167" customFormat="1" ht="15">
      <c r="A128" s="249">
        <v>105</v>
      </c>
      <c r="B128" s="249"/>
      <c r="C128" s="249">
        <v>53</v>
      </c>
      <c r="D128" s="249" t="s">
        <v>283</v>
      </c>
      <c r="E128" s="249" t="s">
        <v>288</v>
      </c>
      <c r="F128" s="249" t="s">
        <v>685</v>
      </c>
      <c r="G128" s="249" t="s">
        <v>686</v>
      </c>
      <c r="H128" s="249" t="s">
        <v>294</v>
      </c>
      <c r="I128" s="249">
        <v>1998</v>
      </c>
      <c r="J128" s="249" t="s">
        <v>687</v>
      </c>
      <c r="K128" s="249" t="s">
        <v>293</v>
      </c>
      <c r="L128" s="249" t="s">
        <v>272</v>
      </c>
      <c r="M128" s="249" t="s">
        <v>490</v>
      </c>
      <c r="N128" s="249" t="s">
        <v>490</v>
      </c>
      <c r="O128" s="249" t="s">
        <v>493</v>
      </c>
    </row>
    <row r="129" spans="1:15" s="167" customFormat="1" ht="15">
      <c r="A129" s="249">
        <v>106</v>
      </c>
      <c r="B129" s="249"/>
      <c r="C129" s="249">
        <v>54</v>
      </c>
      <c r="D129" s="249" t="s">
        <v>283</v>
      </c>
      <c r="E129" s="249" t="s">
        <v>288</v>
      </c>
      <c r="F129" s="249" t="s">
        <v>688</v>
      </c>
      <c r="G129" s="249" t="s">
        <v>689</v>
      </c>
      <c r="H129" s="249" t="s">
        <v>294</v>
      </c>
      <c r="I129" s="249">
        <v>1997</v>
      </c>
      <c r="J129" s="249" t="s">
        <v>690</v>
      </c>
      <c r="K129" s="249" t="s">
        <v>404</v>
      </c>
      <c r="L129" s="249" t="s">
        <v>272</v>
      </c>
      <c r="M129" s="249" t="s">
        <v>490</v>
      </c>
      <c r="N129" s="249" t="s">
        <v>490</v>
      </c>
      <c r="O129" s="249" t="s">
        <v>493</v>
      </c>
    </row>
    <row r="130" spans="1:15" s="167" customFormat="1" ht="15">
      <c r="A130" s="249">
        <v>107</v>
      </c>
      <c r="B130" s="249"/>
      <c r="C130" s="249">
        <v>55</v>
      </c>
      <c r="D130" s="249" t="s">
        <v>283</v>
      </c>
      <c r="E130" s="249" t="s">
        <v>288</v>
      </c>
      <c r="F130" s="249" t="s">
        <v>691</v>
      </c>
      <c r="G130" s="249" t="s">
        <v>289</v>
      </c>
      <c r="H130" s="249" t="s">
        <v>294</v>
      </c>
      <c r="I130" s="249">
        <v>1999</v>
      </c>
      <c r="J130" s="249" t="s">
        <v>692</v>
      </c>
      <c r="K130" s="249" t="s">
        <v>693</v>
      </c>
      <c r="L130" s="249" t="s">
        <v>272</v>
      </c>
      <c r="M130" s="249" t="s">
        <v>490</v>
      </c>
      <c r="N130" s="249" t="s">
        <v>490</v>
      </c>
      <c r="O130" s="249" t="s">
        <v>493</v>
      </c>
    </row>
    <row r="131" spans="1:15" s="167" customFormat="1" ht="15">
      <c r="A131" s="249">
        <v>108</v>
      </c>
      <c r="B131" s="249"/>
      <c r="C131" s="249">
        <v>56</v>
      </c>
      <c r="D131" s="249" t="s">
        <v>283</v>
      </c>
      <c r="E131" s="249" t="s">
        <v>288</v>
      </c>
      <c r="F131" s="249" t="s">
        <v>694</v>
      </c>
      <c r="G131" s="249" t="s">
        <v>695</v>
      </c>
      <c r="H131" s="249" t="s">
        <v>294</v>
      </c>
      <c r="I131" s="249">
        <v>1999</v>
      </c>
      <c r="J131" s="249" t="s">
        <v>696</v>
      </c>
      <c r="K131" s="249" t="s">
        <v>279</v>
      </c>
      <c r="L131" s="249" t="s">
        <v>272</v>
      </c>
      <c r="M131" s="249" t="s">
        <v>490</v>
      </c>
      <c r="N131" s="249" t="s">
        <v>490</v>
      </c>
      <c r="O131" s="249" t="s">
        <v>493</v>
      </c>
    </row>
    <row r="132" spans="1:15" s="167" customFormat="1" ht="15">
      <c r="A132" s="249">
        <v>109</v>
      </c>
      <c r="B132" s="249"/>
      <c r="C132" s="249">
        <v>57</v>
      </c>
      <c r="D132" s="249" t="s">
        <v>283</v>
      </c>
      <c r="E132" s="249" t="s">
        <v>288</v>
      </c>
      <c r="F132" s="249" t="s">
        <v>697</v>
      </c>
      <c r="G132" s="249" t="s">
        <v>698</v>
      </c>
      <c r="H132" s="249" t="s">
        <v>294</v>
      </c>
      <c r="I132" s="249">
        <v>1998</v>
      </c>
      <c r="J132" s="249" t="s">
        <v>699</v>
      </c>
      <c r="K132" s="249" t="s">
        <v>297</v>
      </c>
      <c r="L132" s="249" t="s">
        <v>272</v>
      </c>
      <c r="M132" s="249" t="s">
        <v>490</v>
      </c>
      <c r="N132" s="249" t="s">
        <v>490</v>
      </c>
      <c r="O132" s="249" t="s">
        <v>493</v>
      </c>
    </row>
    <row r="133" spans="1:15" s="167" customFormat="1" ht="15">
      <c r="A133" s="249">
        <v>110</v>
      </c>
      <c r="B133" s="249"/>
      <c r="C133" s="249">
        <v>58</v>
      </c>
      <c r="D133" s="249" t="s">
        <v>283</v>
      </c>
      <c r="E133" s="249" t="s">
        <v>288</v>
      </c>
      <c r="F133" s="249" t="s">
        <v>700</v>
      </c>
      <c r="G133" s="249" t="s">
        <v>671</v>
      </c>
      <c r="H133" s="249" t="s">
        <v>294</v>
      </c>
      <c r="I133" s="249">
        <v>1999</v>
      </c>
      <c r="J133" s="249" t="s">
        <v>701</v>
      </c>
      <c r="K133" s="249" t="s">
        <v>279</v>
      </c>
      <c r="L133" s="249" t="s">
        <v>272</v>
      </c>
      <c r="M133" s="249" t="s">
        <v>490</v>
      </c>
      <c r="N133" s="249" t="s">
        <v>490</v>
      </c>
      <c r="O133" s="249" t="s">
        <v>493</v>
      </c>
    </row>
    <row r="134" spans="1:15" s="167" customFormat="1" ht="15.75">
      <c r="A134" s="249">
        <v>111</v>
      </c>
      <c r="B134" s="249"/>
      <c r="C134" s="249">
        <v>59</v>
      </c>
      <c r="D134" s="249" t="s">
        <v>283</v>
      </c>
      <c r="E134" s="249" t="s">
        <v>288</v>
      </c>
      <c r="F134" s="325" t="s">
        <v>1121</v>
      </c>
      <c r="G134" s="249" t="s">
        <v>664</v>
      </c>
      <c r="H134" s="249" t="s">
        <v>294</v>
      </c>
      <c r="I134" s="249">
        <v>1999</v>
      </c>
      <c r="J134" s="249" t="s">
        <v>702</v>
      </c>
      <c r="K134" s="249" t="s">
        <v>293</v>
      </c>
      <c r="L134" s="249" t="s">
        <v>272</v>
      </c>
      <c r="M134" s="249" t="s">
        <v>490</v>
      </c>
      <c r="N134" s="249" t="s">
        <v>490</v>
      </c>
      <c r="O134" s="249" t="s">
        <v>493</v>
      </c>
    </row>
    <row r="135" spans="1:15" s="167" customFormat="1" ht="15">
      <c r="A135" s="249">
        <v>112</v>
      </c>
      <c r="B135" s="249"/>
      <c r="C135" s="249">
        <v>60</v>
      </c>
      <c r="D135" s="249" t="s">
        <v>283</v>
      </c>
      <c r="E135" s="249" t="s">
        <v>288</v>
      </c>
      <c r="F135" s="249" t="s">
        <v>663</v>
      </c>
      <c r="G135" s="249" t="s">
        <v>703</v>
      </c>
      <c r="H135" s="249" t="s">
        <v>294</v>
      </c>
      <c r="I135" s="249">
        <v>1998</v>
      </c>
      <c r="J135" s="249" t="s">
        <v>704</v>
      </c>
      <c r="K135" s="249" t="s">
        <v>297</v>
      </c>
      <c r="L135" s="249" t="s">
        <v>272</v>
      </c>
      <c r="M135" s="249" t="s">
        <v>490</v>
      </c>
      <c r="N135" s="249" t="s">
        <v>490</v>
      </c>
      <c r="O135" s="249" t="s">
        <v>493</v>
      </c>
    </row>
    <row r="136" spans="1:15" s="167" customFormat="1" ht="15">
      <c r="A136" s="249">
        <v>113</v>
      </c>
      <c r="B136" s="249"/>
      <c r="C136" s="249">
        <v>61</v>
      </c>
      <c r="D136" s="249" t="s">
        <v>283</v>
      </c>
      <c r="E136" s="249" t="s">
        <v>288</v>
      </c>
      <c r="F136" s="249" t="s">
        <v>705</v>
      </c>
      <c r="G136" s="249" t="s">
        <v>706</v>
      </c>
      <c r="H136" s="249" t="s">
        <v>294</v>
      </c>
      <c r="I136" s="249">
        <v>1999</v>
      </c>
      <c r="J136" s="249" t="s">
        <v>707</v>
      </c>
      <c r="K136" s="249" t="s">
        <v>279</v>
      </c>
      <c r="L136" s="249" t="s">
        <v>272</v>
      </c>
      <c r="M136" s="249" t="s">
        <v>490</v>
      </c>
      <c r="N136" s="249" t="s">
        <v>490</v>
      </c>
      <c r="O136" s="249" t="s">
        <v>493</v>
      </c>
    </row>
    <row r="137" spans="1:15" s="274" customFormat="1" ht="15">
      <c r="A137" s="249">
        <v>114</v>
      </c>
      <c r="B137" s="268"/>
      <c r="C137" s="268">
        <v>207</v>
      </c>
      <c r="D137" s="268" t="s">
        <v>283</v>
      </c>
      <c r="E137" s="268" t="s">
        <v>288</v>
      </c>
      <c r="F137" s="268" t="s">
        <v>987</v>
      </c>
      <c r="G137" s="268" t="s">
        <v>997</v>
      </c>
      <c r="H137" s="268" t="s">
        <v>988</v>
      </c>
      <c r="I137" s="268">
        <v>1999</v>
      </c>
      <c r="J137" s="268" t="s">
        <v>989</v>
      </c>
      <c r="K137" s="268" t="s">
        <v>994</v>
      </c>
      <c r="L137" s="268" t="s">
        <v>272</v>
      </c>
      <c r="M137" s="268" t="s">
        <v>490</v>
      </c>
      <c r="N137" s="268" t="s">
        <v>490</v>
      </c>
      <c r="O137" s="268" t="s">
        <v>493</v>
      </c>
    </row>
    <row r="138" spans="1:15" s="274" customFormat="1" ht="15">
      <c r="A138" s="249">
        <v>115</v>
      </c>
      <c r="B138" s="268"/>
      <c r="C138" s="268">
        <v>208</v>
      </c>
      <c r="D138" s="268" t="s">
        <v>283</v>
      </c>
      <c r="E138" s="268" t="s">
        <v>288</v>
      </c>
      <c r="F138" s="268" t="s">
        <v>990</v>
      </c>
      <c r="G138" s="268" t="s">
        <v>998</v>
      </c>
      <c r="H138" s="268" t="s">
        <v>988</v>
      </c>
      <c r="I138" s="268">
        <v>1997</v>
      </c>
      <c r="J138" s="268" t="s">
        <v>991</v>
      </c>
      <c r="K138" s="268" t="s">
        <v>995</v>
      </c>
      <c r="L138" s="268" t="s">
        <v>272</v>
      </c>
      <c r="M138" s="268" t="s">
        <v>490</v>
      </c>
      <c r="N138" s="268" t="s">
        <v>490</v>
      </c>
      <c r="O138" s="268" t="s">
        <v>493</v>
      </c>
    </row>
    <row r="139" spans="1:15" s="167" customFormat="1" ht="15">
      <c r="A139" s="249">
        <v>116</v>
      </c>
      <c r="B139" s="249"/>
      <c r="C139" s="249">
        <v>62</v>
      </c>
      <c r="D139" s="249" t="s">
        <v>283</v>
      </c>
      <c r="E139" s="249" t="s">
        <v>301</v>
      </c>
      <c r="F139" s="249" t="s">
        <v>654</v>
      </c>
      <c r="G139" s="249" t="s">
        <v>708</v>
      </c>
      <c r="H139" s="249" t="s">
        <v>294</v>
      </c>
      <c r="I139" s="249">
        <v>2000</v>
      </c>
      <c r="J139" s="249" t="s">
        <v>709</v>
      </c>
      <c r="K139" s="249" t="s">
        <v>293</v>
      </c>
      <c r="L139" s="249" t="s">
        <v>272</v>
      </c>
      <c r="M139" s="249" t="s">
        <v>272</v>
      </c>
      <c r="N139" s="249" t="s">
        <v>272</v>
      </c>
      <c r="O139" s="249" t="s">
        <v>493</v>
      </c>
    </row>
    <row r="140" spans="1:15" s="167" customFormat="1" ht="15">
      <c r="A140" s="249">
        <v>117</v>
      </c>
      <c r="B140" s="249"/>
      <c r="C140" s="249">
        <v>63</v>
      </c>
      <c r="D140" s="249" t="s">
        <v>283</v>
      </c>
      <c r="E140" s="249" t="s">
        <v>301</v>
      </c>
      <c r="F140" s="249" t="s">
        <v>710</v>
      </c>
      <c r="G140" s="249" t="s">
        <v>711</v>
      </c>
      <c r="H140" s="249" t="s">
        <v>294</v>
      </c>
      <c r="I140" s="249">
        <v>2000</v>
      </c>
      <c r="J140" s="249" t="s">
        <v>712</v>
      </c>
      <c r="K140" s="249" t="s">
        <v>713</v>
      </c>
      <c r="L140" s="249" t="s">
        <v>272</v>
      </c>
      <c r="M140" s="249" t="s">
        <v>490</v>
      </c>
      <c r="N140" s="249" t="s">
        <v>490</v>
      </c>
      <c r="O140" s="249" t="s">
        <v>493</v>
      </c>
    </row>
    <row r="141" spans="1:15" s="167" customFormat="1" ht="15">
      <c r="A141" s="249">
        <v>118</v>
      </c>
      <c r="B141" s="249"/>
      <c r="C141" s="249">
        <v>64</v>
      </c>
      <c r="D141" s="249" t="s">
        <v>283</v>
      </c>
      <c r="E141" s="249" t="s">
        <v>301</v>
      </c>
      <c r="F141" s="249" t="s">
        <v>714</v>
      </c>
      <c r="G141" s="249" t="s">
        <v>413</v>
      </c>
      <c r="H141" s="249" t="s">
        <v>294</v>
      </c>
      <c r="I141" s="249">
        <v>2000</v>
      </c>
      <c r="J141" s="249" t="s">
        <v>715</v>
      </c>
      <c r="K141" s="249" t="s">
        <v>293</v>
      </c>
      <c r="L141" s="249" t="s">
        <v>272</v>
      </c>
      <c r="M141" s="249" t="s">
        <v>490</v>
      </c>
      <c r="N141" s="249" t="s">
        <v>490</v>
      </c>
      <c r="O141" s="249" t="s">
        <v>493</v>
      </c>
    </row>
    <row r="142" spans="1:15" s="167" customFormat="1" ht="15">
      <c r="A142" s="249">
        <v>119</v>
      </c>
      <c r="B142" s="249"/>
      <c r="C142" s="249">
        <v>65</v>
      </c>
      <c r="D142" s="249" t="s">
        <v>283</v>
      </c>
      <c r="E142" s="249" t="s">
        <v>301</v>
      </c>
      <c r="F142" s="249" t="s">
        <v>716</v>
      </c>
      <c r="G142" s="249" t="s">
        <v>717</v>
      </c>
      <c r="H142" s="249" t="s">
        <v>294</v>
      </c>
      <c r="I142" s="249">
        <v>2000</v>
      </c>
      <c r="J142" s="249" t="s">
        <v>718</v>
      </c>
      <c r="K142" s="249" t="s">
        <v>297</v>
      </c>
      <c r="L142" s="249" t="s">
        <v>272</v>
      </c>
      <c r="M142" s="249" t="s">
        <v>490</v>
      </c>
      <c r="N142" s="249" t="s">
        <v>490</v>
      </c>
      <c r="O142" s="249" t="s">
        <v>493</v>
      </c>
    </row>
    <row r="143" spans="1:15" s="167" customFormat="1" ht="15">
      <c r="A143" s="249">
        <v>120</v>
      </c>
      <c r="B143" s="249"/>
      <c r="C143" s="249">
        <v>66</v>
      </c>
      <c r="D143" s="249" t="s">
        <v>283</v>
      </c>
      <c r="E143" s="249" t="s">
        <v>301</v>
      </c>
      <c r="F143" s="249" t="s">
        <v>719</v>
      </c>
      <c r="G143" s="249" t="s">
        <v>720</v>
      </c>
      <c r="H143" s="249" t="s">
        <v>294</v>
      </c>
      <c r="I143" s="249">
        <v>2001</v>
      </c>
      <c r="J143" s="249" t="s">
        <v>721</v>
      </c>
      <c r="K143" s="249" t="s">
        <v>293</v>
      </c>
      <c r="L143" s="249" t="s">
        <v>272</v>
      </c>
      <c r="M143" s="249" t="s">
        <v>490</v>
      </c>
      <c r="N143" s="249" t="s">
        <v>490</v>
      </c>
      <c r="O143" s="249" t="s">
        <v>493</v>
      </c>
    </row>
    <row r="144" spans="1:15" s="167" customFormat="1" ht="15">
      <c r="A144" s="249">
        <v>121</v>
      </c>
      <c r="B144" s="249"/>
      <c r="C144" s="249">
        <v>67</v>
      </c>
      <c r="D144" s="249" t="s">
        <v>283</v>
      </c>
      <c r="E144" s="249" t="s">
        <v>301</v>
      </c>
      <c r="F144" s="249" t="s">
        <v>722</v>
      </c>
      <c r="G144" s="249" t="s">
        <v>723</v>
      </c>
      <c r="H144" s="249" t="s">
        <v>294</v>
      </c>
      <c r="I144" s="249">
        <v>2000</v>
      </c>
      <c r="J144" s="249" t="s">
        <v>724</v>
      </c>
      <c r="K144" s="249" t="s">
        <v>297</v>
      </c>
      <c r="L144" s="249" t="s">
        <v>272</v>
      </c>
      <c r="M144" s="249" t="s">
        <v>490</v>
      </c>
      <c r="N144" s="249" t="s">
        <v>490</v>
      </c>
      <c r="O144" s="249" t="s">
        <v>493</v>
      </c>
    </row>
    <row r="145" spans="1:15" s="167" customFormat="1" ht="15">
      <c r="A145" s="249">
        <v>122</v>
      </c>
      <c r="B145" s="249"/>
      <c r="C145" s="249">
        <v>68</v>
      </c>
      <c r="D145" s="249" t="s">
        <v>283</v>
      </c>
      <c r="E145" s="249" t="s">
        <v>290</v>
      </c>
      <c r="F145" s="249" t="s">
        <v>725</v>
      </c>
      <c r="G145" s="249" t="s">
        <v>359</v>
      </c>
      <c r="H145" s="249" t="s">
        <v>294</v>
      </c>
      <c r="I145" s="249">
        <v>2004</v>
      </c>
      <c r="J145" s="249" t="s">
        <v>726</v>
      </c>
      <c r="K145" s="249" t="s">
        <v>293</v>
      </c>
      <c r="L145" s="249" t="s">
        <v>272</v>
      </c>
      <c r="M145" s="249" t="s">
        <v>272</v>
      </c>
      <c r="N145" s="249" t="s">
        <v>490</v>
      </c>
      <c r="O145" s="249" t="s">
        <v>493</v>
      </c>
    </row>
    <row r="146" spans="1:15" s="167" customFormat="1" ht="15">
      <c r="A146" s="249">
        <v>123</v>
      </c>
      <c r="B146" s="249"/>
      <c r="C146" s="249">
        <v>69</v>
      </c>
      <c r="D146" s="249" t="s">
        <v>283</v>
      </c>
      <c r="E146" s="249" t="s">
        <v>290</v>
      </c>
      <c r="F146" s="249" t="s">
        <v>727</v>
      </c>
      <c r="G146" s="249" t="s">
        <v>728</v>
      </c>
      <c r="H146" s="249" t="s">
        <v>294</v>
      </c>
      <c r="I146" s="249">
        <v>2005</v>
      </c>
      <c r="J146" s="249" t="s">
        <v>729</v>
      </c>
      <c r="K146" s="249" t="s">
        <v>730</v>
      </c>
      <c r="L146" s="249" t="s">
        <v>272</v>
      </c>
      <c r="M146" s="249" t="s">
        <v>490</v>
      </c>
      <c r="N146" s="249" t="s">
        <v>490</v>
      </c>
      <c r="O146" s="249" t="s">
        <v>493</v>
      </c>
    </row>
    <row r="147" spans="1:15" s="167" customFormat="1" ht="15">
      <c r="A147" s="249">
        <v>124</v>
      </c>
      <c r="B147" s="249"/>
      <c r="C147" s="249">
        <v>70</v>
      </c>
      <c r="D147" s="249" t="s">
        <v>283</v>
      </c>
      <c r="E147" s="249" t="s">
        <v>290</v>
      </c>
      <c r="F147" s="249" t="s">
        <v>731</v>
      </c>
      <c r="G147" s="249" t="s">
        <v>680</v>
      </c>
      <c r="H147" s="249" t="s">
        <v>294</v>
      </c>
      <c r="I147" s="249">
        <v>2004</v>
      </c>
      <c r="J147" s="249" t="s">
        <v>732</v>
      </c>
      <c r="K147" s="249" t="s">
        <v>293</v>
      </c>
      <c r="L147" s="249" t="s">
        <v>272</v>
      </c>
      <c r="M147" s="249" t="s">
        <v>490</v>
      </c>
      <c r="N147" s="249" t="s">
        <v>490</v>
      </c>
      <c r="O147" s="249" t="s">
        <v>493</v>
      </c>
    </row>
    <row r="148" spans="1:15" s="167" customFormat="1" ht="15">
      <c r="A148" s="249"/>
      <c r="B148" s="249"/>
      <c r="C148" s="250"/>
      <c r="D148" s="250"/>
      <c r="E148" s="250" t="s">
        <v>921</v>
      </c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</row>
    <row r="149" spans="1:15" s="167" customFormat="1" ht="15">
      <c r="A149" s="249"/>
      <c r="B149" s="249"/>
      <c r="C149" s="249"/>
      <c r="D149" s="249"/>
      <c r="E149" s="249" t="s">
        <v>916</v>
      </c>
      <c r="F149" s="249" t="s">
        <v>917</v>
      </c>
      <c r="G149" s="249" t="s">
        <v>774</v>
      </c>
      <c r="H149" s="249"/>
      <c r="I149" s="249"/>
      <c r="J149" s="249"/>
      <c r="K149" s="249"/>
      <c r="L149" s="249" t="s">
        <v>490</v>
      </c>
      <c r="M149" s="249" t="s">
        <v>272</v>
      </c>
      <c r="N149" s="249" t="s">
        <v>272</v>
      </c>
      <c r="O149" s="249" t="s">
        <v>491</v>
      </c>
    </row>
    <row r="150" spans="1:15" s="167" customFormat="1" ht="15">
      <c r="A150" s="249"/>
      <c r="B150" s="249"/>
      <c r="C150" s="249"/>
      <c r="D150" s="249"/>
      <c r="E150" s="249" t="s">
        <v>918</v>
      </c>
      <c r="F150" s="249" t="s">
        <v>917</v>
      </c>
      <c r="G150" s="249" t="s">
        <v>774</v>
      </c>
      <c r="H150" s="249"/>
      <c r="I150" s="249"/>
      <c r="J150" s="249"/>
      <c r="K150" s="249"/>
      <c r="L150" s="249" t="s">
        <v>490</v>
      </c>
      <c r="M150" s="249" t="s">
        <v>272</v>
      </c>
      <c r="N150" s="249" t="s">
        <v>272</v>
      </c>
      <c r="O150" s="249" t="s">
        <v>491</v>
      </c>
    </row>
    <row r="151" spans="1:15" s="265" customFormat="1" ht="15">
      <c r="A151" s="249">
        <v>125</v>
      </c>
      <c r="B151" s="261"/>
      <c r="C151" s="268">
        <v>201</v>
      </c>
      <c r="D151" s="268" t="s">
        <v>269</v>
      </c>
      <c r="E151" s="268" t="s">
        <v>270</v>
      </c>
      <c r="F151" s="268" t="s">
        <v>919</v>
      </c>
      <c r="G151" s="268" t="s">
        <v>671</v>
      </c>
      <c r="H151" s="268" t="s">
        <v>455</v>
      </c>
      <c r="I151" s="268">
        <v>1979</v>
      </c>
      <c r="J151" s="268" t="s">
        <v>930</v>
      </c>
      <c r="K151" s="268" t="s">
        <v>323</v>
      </c>
      <c r="L151" s="268" t="s">
        <v>490</v>
      </c>
      <c r="M151" s="268" t="s">
        <v>272</v>
      </c>
      <c r="N151" s="268" t="s">
        <v>272</v>
      </c>
      <c r="O151" s="268" t="s">
        <v>493</v>
      </c>
    </row>
    <row r="152" spans="1:15" s="265" customFormat="1" ht="15">
      <c r="A152" s="249">
        <v>126</v>
      </c>
      <c r="B152" s="261"/>
      <c r="C152" s="268">
        <v>202</v>
      </c>
      <c r="D152" s="268" t="s">
        <v>269</v>
      </c>
      <c r="E152" s="268" t="s">
        <v>270</v>
      </c>
      <c r="F152" s="268" t="s">
        <v>920</v>
      </c>
      <c r="G152" s="268" t="s">
        <v>815</v>
      </c>
      <c r="H152" s="268" t="s">
        <v>455</v>
      </c>
      <c r="I152" s="268">
        <v>1983</v>
      </c>
      <c r="J152" s="268" t="s">
        <v>931</v>
      </c>
      <c r="K152" s="268" t="s">
        <v>296</v>
      </c>
      <c r="L152" s="268" t="s">
        <v>490</v>
      </c>
      <c r="M152" s="268" t="s">
        <v>272</v>
      </c>
      <c r="N152" s="268" t="s">
        <v>272</v>
      </c>
      <c r="O152" s="268" t="s">
        <v>493</v>
      </c>
    </row>
    <row r="153" spans="1:15" s="167" customFormat="1" ht="15">
      <c r="A153" s="249"/>
      <c r="B153" s="249"/>
      <c r="C153" s="250"/>
      <c r="D153" s="250"/>
      <c r="E153" s="250" t="s">
        <v>733</v>
      </c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</row>
    <row r="154" spans="1:15" s="167" customFormat="1" ht="15">
      <c r="A154" s="249"/>
      <c r="B154" s="249"/>
      <c r="C154" s="249"/>
      <c r="D154" s="249"/>
      <c r="E154" s="249" t="s">
        <v>487</v>
      </c>
      <c r="F154" s="249" t="s">
        <v>830</v>
      </c>
      <c r="G154" s="249" t="s">
        <v>831</v>
      </c>
      <c r="H154" s="249" t="s">
        <v>733</v>
      </c>
      <c r="I154" s="249"/>
      <c r="J154" s="249"/>
      <c r="K154" s="249"/>
      <c r="L154" s="249" t="s">
        <v>490</v>
      </c>
      <c r="M154" s="249" t="s">
        <v>272</v>
      </c>
      <c r="N154" s="249" t="s">
        <v>272</v>
      </c>
      <c r="O154" s="249" t="s">
        <v>491</v>
      </c>
    </row>
    <row r="155" spans="1:15" s="167" customFormat="1" ht="15">
      <c r="A155" s="249"/>
      <c r="B155" s="249"/>
      <c r="C155" s="249"/>
      <c r="D155" s="249"/>
      <c r="E155" s="249" t="s">
        <v>577</v>
      </c>
      <c r="F155" s="249" t="s">
        <v>734</v>
      </c>
      <c r="G155" s="249" t="s">
        <v>735</v>
      </c>
      <c r="H155" s="249" t="s">
        <v>733</v>
      </c>
      <c r="I155" s="249"/>
      <c r="J155" s="249"/>
      <c r="K155" s="249"/>
      <c r="L155" s="249" t="s">
        <v>272</v>
      </c>
      <c r="M155" s="249" t="s">
        <v>272</v>
      </c>
      <c r="N155" s="249" t="s">
        <v>490</v>
      </c>
      <c r="O155" s="249" t="s">
        <v>491</v>
      </c>
    </row>
    <row r="156" spans="1:15" s="167" customFormat="1" ht="15">
      <c r="A156" s="249">
        <v>127</v>
      </c>
      <c r="B156" s="249"/>
      <c r="C156" s="249">
        <v>12</v>
      </c>
      <c r="D156" s="249" t="s">
        <v>269</v>
      </c>
      <c r="E156" s="249" t="s">
        <v>736</v>
      </c>
      <c r="F156" s="249" t="s">
        <v>410</v>
      </c>
      <c r="G156" s="249" t="s">
        <v>411</v>
      </c>
      <c r="H156" s="249" t="s">
        <v>733</v>
      </c>
      <c r="I156" s="249">
        <v>1987</v>
      </c>
      <c r="J156" s="249" t="s">
        <v>737</v>
      </c>
      <c r="K156" s="249" t="s">
        <v>412</v>
      </c>
      <c r="L156" s="249" t="s">
        <v>272</v>
      </c>
      <c r="M156" s="249" t="s">
        <v>490</v>
      </c>
      <c r="N156" s="249" t="s">
        <v>490</v>
      </c>
      <c r="O156" s="249" t="s">
        <v>493</v>
      </c>
    </row>
    <row r="157" spans="1:15" s="167" customFormat="1" ht="15">
      <c r="A157" s="249">
        <v>128</v>
      </c>
      <c r="B157" s="249"/>
      <c r="C157" s="249">
        <v>13</v>
      </c>
      <c r="D157" s="249" t="s">
        <v>269</v>
      </c>
      <c r="E157" s="249" t="s">
        <v>738</v>
      </c>
      <c r="F157" s="249" t="s">
        <v>348</v>
      </c>
      <c r="G157" s="249" t="s">
        <v>349</v>
      </c>
      <c r="H157" s="249" t="s">
        <v>733</v>
      </c>
      <c r="I157" s="249">
        <v>1990</v>
      </c>
      <c r="J157" s="249" t="s">
        <v>739</v>
      </c>
      <c r="K157" s="249" t="s">
        <v>740</v>
      </c>
      <c r="L157" s="249" t="s">
        <v>272</v>
      </c>
      <c r="M157" s="249" t="s">
        <v>272</v>
      </c>
      <c r="N157" s="249" t="s">
        <v>272</v>
      </c>
      <c r="O157" s="249" t="s">
        <v>493</v>
      </c>
    </row>
    <row r="158" spans="1:15" s="167" customFormat="1" ht="15">
      <c r="A158" s="249">
        <v>129</v>
      </c>
      <c r="B158" s="249"/>
      <c r="C158" s="249">
        <v>14</v>
      </c>
      <c r="D158" s="249" t="s">
        <v>269</v>
      </c>
      <c r="E158" s="249" t="s">
        <v>270</v>
      </c>
      <c r="F158" s="249" t="s">
        <v>350</v>
      </c>
      <c r="G158" s="249" t="s">
        <v>351</v>
      </c>
      <c r="H158" s="249" t="s">
        <v>733</v>
      </c>
      <c r="I158" s="249">
        <v>1989</v>
      </c>
      <c r="J158" s="249" t="s">
        <v>741</v>
      </c>
      <c r="K158" s="249" t="s">
        <v>279</v>
      </c>
      <c r="L158" s="249" t="s">
        <v>272</v>
      </c>
      <c r="M158" s="249" t="s">
        <v>272</v>
      </c>
      <c r="N158" s="249" t="s">
        <v>272</v>
      </c>
      <c r="O158" s="249" t="s">
        <v>493</v>
      </c>
    </row>
    <row r="159" spans="1:15" s="167" customFormat="1" ht="15">
      <c r="A159" s="249">
        <v>130</v>
      </c>
      <c r="B159" s="249"/>
      <c r="C159" s="249">
        <v>71</v>
      </c>
      <c r="D159" s="249" t="s">
        <v>269</v>
      </c>
      <c r="E159" s="249" t="s">
        <v>270</v>
      </c>
      <c r="F159" s="249" t="s">
        <v>742</v>
      </c>
      <c r="G159" s="249" t="s">
        <v>743</v>
      </c>
      <c r="H159" s="249" t="s">
        <v>733</v>
      </c>
      <c r="I159" s="249">
        <v>1985</v>
      </c>
      <c r="J159" s="249" t="s">
        <v>744</v>
      </c>
      <c r="K159" s="249" t="s">
        <v>740</v>
      </c>
      <c r="L159" s="249" t="s">
        <v>490</v>
      </c>
      <c r="M159" s="249" t="s">
        <v>490</v>
      </c>
      <c r="N159" s="249" t="s">
        <v>272</v>
      </c>
      <c r="O159" s="249" t="s">
        <v>493</v>
      </c>
    </row>
    <row r="160" spans="1:15" s="167" customFormat="1" ht="15">
      <c r="A160" s="249">
        <v>131</v>
      </c>
      <c r="B160" s="249"/>
      <c r="C160" s="249">
        <v>15</v>
      </c>
      <c r="D160" s="249" t="s">
        <v>187</v>
      </c>
      <c r="E160" s="249" t="s">
        <v>291</v>
      </c>
      <c r="F160" s="249" t="s">
        <v>745</v>
      </c>
      <c r="G160" s="249" t="s">
        <v>746</v>
      </c>
      <c r="H160" s="249" t="s">
        <v>733</v>
      </c>
      <c r="I160" s="249">
        <v>1984</v>
      </c>
      <c r="J160" s="249" t="s">
        <v>747</v>
      </c>
      <c r="K160" s="249" t="s">
        <v>323</v>
      </c>
      <c r="L160" s="249" t="s">
        <v>272</v>
      </c>
      <c r="M160" s="249" t="s">
        <v>272</v>
      </c>
      <c r="N160" s="249" t="s">
        <v>490</v>
      </c>
      <c r="O160" s="249" t="s">
        <v>493</v>
      </c>
    </row>
    <row r="161" spans="1:15" s="167" customFormat="1" ht="15">
      <c r="A161" s="249">
        <v>132</v>
      </c>
      <c r="B161" s="249"/>
      <c r="C161" s="249">
        <v>16</v>
      </c>
      <c r="D161" s="249" t="s">
        <v>283</v>
      </c>
      <c r="E161" s="249" t="s">
        <v>301</v>
      </c>
      <c r="F161" s="249" t="s">
        <v>353</v>
      </c>
      <c r="G161" s="249" t="s">
        <v>354</v>
      </c>
      <c r="H161" s="249" t="s">
        <v>733</v>
      </c>
      <c r="I161" s="249">
        <v>2001</v>
      </c>
      <c r="J161" s="249" t="s">
        <v>748</v>
      </c>
      <c r="K161" s="249" t="s">
        <v>293</v>
      </c>
      <c r="L161" s="249" t="s">
        <v>272</v>
      </c>
      <c r="M161" s="249" t="s">
        <v>272</v>
      </c>
      <c r="N161" s="249" t="s">
        <v>272</v>
      </c>
      <c r="O161" s="249" t="s">
        <v>493</v>
      </c>
    </row>
    <row r="162" spans="1:15" s="167" customFormat="1" ht="15">
      <c r="A162" s="249">
        <v>133</v>
      </c>
      <c r="B162" s="249"/>
      <c r="C162" s="249">
        <v>17</v>
      </c>
      <c r="D162" s="249" t="s">
        <v>283</v>
      </c>
      <c r="E162" s="249" t="s">
        <v>301</v>
      </c>
      <c r="F162" s="249" t="s">
        <v>352</v>
      </c>
      <c r="G162" s="249" t="s">
        <v>373</v>
      </c>
      <c r="H162" s="249" t="s">
        <v>733</v>
      </c>
      <c r="I162" s="249">
        <v>2002</v>
      </c>
      <c r="J162" s="249" t="s">
        <v>749</v>
      </c>
      <c r="K162" s="249" t="s">
        <v>293</v>
      </c>
      <c r="L162" s="249" t="s">
        <v>272</v>
      </c>
      <c r="M162" s="249" t="s">
        <v>272</v>
      </c>
      <c r="N162" s="249" t="s">
        <v>490</v>
      </c>
      <c r="O162" s="249" t="s">
        <v>493</v>
      </c>
    </row>
    <row r="163" spans="1:15" s="167" customFormat="1" ht="15">
      <c r="A163" s="249"/>
      <c r="B163" s="249"/>
      <c r="C163" s="250"/>
      <c r="D163" s="250"/>
      <c r="E163" s="250" t="s">
        <v>278</v>
      </c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</row>
    <row r="164" spans="1:15" s="167" customFormat="1" ht="15">
      <c r="A164" s="249"/>
      <c r="B164" s="249"/>
      <c r="C164" s="249"/>
      <c r="D164" s="249"/>
      <c r="E164" s="249" t="s">
        <v>487</v>
      </c>
      <c r="F164" s="249" t="s">
        <v>302</v>
      </c>
      <c r="G164" s="249" t="s">
        <v>838</v>
      </c>
      <c r="H164" s="249"/>
      <c r="I164" s="249"/>
      <c r="J164" s="249"/>
      <c r="K164" s="249"/>
      <c r="L164" s="249" t="s">
        <v>272</v>
      </c>
      <c r="M164" s="249" t="s">
        <v>490</v>
      </c>
      <c r="N164" s="249" t="s">
        <v>272</v>
      </c>
      <c r="O164" s="249" t="s">
        <v>491</v>
      </c>
    </row>
    <row r="165" spans="1:15" s="167" customFormat="1" ht="15">
      <c r="A165" s="249"/>
      <c r="B165" s="249"/>
      <c r="C165" s="249"/>
      <c r="D165" s="249"/>
      <c r="E165" s="249" t="s">
        <v>577</v>
      </c>
      <c r="F165" s="249" t="s">
        <v>839</v>
      </c>
      <c r="G165" s="249" t="s">
        <v>306</v>
      </c>
      <c r="H165" s="249"/>
      <c r="I165" s="249"/>
      <c r="J165" s="249"/>
      <c r="K165" s="249"/>
      <c r="L165" s="249" t="s">
        <v>272</v>
      </c>
      <c r="M165" s="249" t="s">
        <v>272</v>
      </c>
      <c r="N165" s="249" t="s">
        <v>272</v>
      </c>
      <c r="O165" s="249" t="s">
        <v>491</v>
      </c>
    </row>
    <row r="166" spans="1:15" s="167" customFormat="1" ht="15">
      <c r="A166" s="249">
        <v>134</v>
      </c>
      <c r="B166" s="249"/>
      <c r="C166" s="249">
        <v>180</v>
      </c>
      <c r="D166" s="249" t="s">
        <v>269</v>
      </c>
      <c r="E166" s="249" t="s">
        <v>270</v>
      </c>
      <c r="F166" s="249" t="s">
        <v>840</v>
      </c>
      <c r="G166" s="249" t="s">
        <v>308</v>
      </c>
      <c r="H166" s="249" t="s">
        <v>278</v>
      </c>
      <c r="I166" s="249">
        <v>1986</v>
      </c>
      <c r="J166" s="249" t="s">
        <v>841</v>
      </c>
      <c r="K166" s="249" t="s">
        <v>842</v>
      </c>
      <c r="L166" s="249" t="s">
        <v>490</v>
      </c>
      <c r="M166" s="249" t="s">
        <v>490</v>
      </c>
      <c r="N166" s="249" t="s">
        <v>272</v>
      </c>
      <c r="O166" s="249" t="s">
        <v>493</v>
      </c>
    </row>
    <row r="167" spans="1:15" s="167" customFormat="1" ht="15">
      <c r="A167" s="249">
        <v>135</v>
      </c>
      <c r="B167" s="249"/>
      <c r="C167" s="249">
        <v>181</v>
      </c>
      <c r="D167" s="249" t="s">
        <v>269</v>
      </c>
      <c r="E167" s="249" t="s">
        <v>270</v>
      </c>
      <c r="F167" s="249" t="s">
        <v>305</v>
      </c>
      <c r="G167" s="249" t="s">
        <v>306</v>
      </c>
      <c r="H167" s="249" t="s">
        <v>278</v>
      </c>
      <c r="I167" s="249">
        <v>1991</v>
      </c>
      <c r="J167" s="249" t="s">
        <v>843</v>
      </c>
      <c r="K167" s="249" t="s">
        <v>844</v>
      </c>
      <c r="L167" s="249" t="s">
        <v>272</v>
      </c>
      <c r="M167" s="249" t="s">
        <v>490</v>
      </c>
      <c r="N167" s="249" t="s">
        <v>272</v>
      </c>
      <c r="O167" s="249" t="s">
        <v>493</v>
      </c>
    </row>
    <row r="168" spans="1:15" s="167" customFormat="1" ht="15">
      <c r="A168" s="249">
        <v>136</v>
      </c>
      <c r="B168" s="249"/>
      <c r="C168" s="249">
        <v>182</v>
      </c>
      <c r="D168" s="249" t="s">
        <v>269</v>
      </c>
      <c r="E168" s="249" t="s">
        <v>270</v>
      </c>
      <c r="F168" s="249" t="s">
        <v>845</v>
      </c>
      <c r="G168" s="249" t="s">
        <v>315</v>
      </c>
      <c r="H168" s="249" t="s">
        <v>278</v>
      </c>
      <c r="I168" s="249">
        <v>1978</v>
      </c>
      <c r="J168" s="249" t="s">
        <v>846</v>
      </c>
      <c r="K168" s="249" t="s">
        <v>847</v>
      </c>
      <c r="L168" s="249" t="s">
        <v>490</v>
      </c>
      <c r="M168" s="249" t="s">
        <v>490</v>
      </c>
      <c r="N168" s="249" t="s">
        <v>272</v>
      </c>
      <c r="O168" s="249" t="s">
        <v>493</v>
      </c>
    </row>
    <row r="169" spans="1:15" s="167" customFormat="1" ht="15">
      <c r="A169" s="249">
        <v>137</v>
      </c>
      <c r="B169" s="249"/>
      <c r="C169" s="249">
        <v>183</v>
      </c>
      <c r="D169" s="249" t="s">
        <v>269</v>
      </c>
      <c r="E169" s="249" t="s">
        <v>270</v>
      </c>
      <c r="F169" s="249" t="s">
        <v>302</v>
      </c>
      <c r="G169" s="249" t="s">
        <v>309</v>
      </c>
      <c r="H169" s="249" t="s">
        <v>278</v>
      </c>
      <c r="I169" s="249">
        <v>1992</v>
      </c>
      <c r="J169" s="249" t="s">
        <v>848</v>
      </c>
      <c r="K169" s="249" t="s">
        <v>844</v>
      </c>
      <c r="L169" s="249" t="s">
        <v>490</v>
      </c>
      <c r="M169" s="249" t="s">
        <v>490</v>
      </c>
      <c r="N169" s="249" t="s">
        <v>272</v>
      </c>
      <c r="O169" s="249" t="s">
        <v>493</v>
      </c>
    </row>
    <row r="170" spans="1:15" s="167" customFormat="1" ht="15">
      <c r="A170" s="249">
        <v>138</v>
      </c>
      <c r="B170" s="249"/>
      <c r="C170" s="249">
        <v>184</v>
      </c>
      <c r="D170" s="249" t="s">
        <v>269</v>
      </c>
      <c r="E170" s="249" t="s">
        <v>270</v>
      </c>
      <c r="F170" s="249" t="s">
        <v>849</v>
      </c>
      <c r="G170" s="249" t="s">
        <v>850</v>
      </c>
      <c r="H170" s="249" t="s">
        <v>278</v>
      </c>
      <c r="I170" s="249">
        <v>1991</v>
      </c>
      <c r="J170" s="249" t="s">
        <v>851</v>
      </c>
      <c r="K170" s="249" t="s">
        <v>842</v>
      </c>
      <c r="L170" s="249" t="s">
        <v>272</v>
      </c>
      <c r="M170" s="249" t="s">
        <v>272</v>
      </c>
      <c r="N170" s="249" t="s">
        <v>272</v>
      </c>
      <c r="O170" s="249" t="s">
        <v>493</v>
      </c>
    </row>
    <row r="171" spans="1:15" s="167" customFormat="1" ht="15">
      <c r="A171" s="249">
        <v>139</v>
      </c>
      <c r="B171" s="249"/>
      <c r="C171" s="249">
        <v>185</v>
      </c>
      <c r="D171" s="249" t="s">
        <v>269</v>
      </c>
      <c r="E171" s="249" t="s">
        <v>270</v>
      </c>
      <c r="F171" s="249" t="s">
        <v>852</v>
      </c>
      <c r="G171" s="249" t="s">
        <v>853</v>
      </c>
      <c r="H171" s="249" t="s">
        <v>278</v>
      </c>
      <c r="I171" s="249">
        <v>1992</v>
      </c>
      <c r="J171" s="249" t="s">
        <v>854</v>
      </c>
      <c r="K171" s="249" t="s">
        <v>855</v>
      </c>
      <c r="L171" s="249" t="s">
        <v>490</v>
      </c>
      <c r="M171" s="249" t="s">
        <v>490</v>
      </c>
      <c r="N171" s="249" t="s">
        <v>272</v>
      </c>
      <c r="O171" s="249" t="s">
        <v>493</v>
      </c>
    </row>
    <row r="172" spans="1:15" s="167" customFormat="1" ht="15">
      <c r="A172" s="249">
        <v>140</v>
      </c>
      <c r="B172" s="249"/>
      <c r="C172" s="249">
        <v>186</v>
      </c>
      <c r="D172" s="249" t="s">
        <v>269</v>
      </c>
      <c r="E172" s="249" t="s">
        <v>273</v>
      </c>
      <c r="F172" s="249" t="s">
        <v>456</v>
      </c>
      <c r="G172" s="249" t="s">
        <v>856</v>
      </c>
      <c r="H172" s="249" t="s">
        <v>278</v>
      </c>
      <c r="I172" s="249">
        <v>1996</v>
      </c>
      <c r="J172" s="249" t="s">
        <v>857</v>
      </c>
      <c r="K172" s="249" t="s">
        <v>844</v>
      </c>
      <c r="L172" s="249" t="s">
        <v>272</v>
      </c>
      <c r="M172" s="249" t="s">
        <v>272</v>
      </c>
      <c r="N172" s="249" t="s">
        <v>272</v>
      </c>
      <c r="O172" s="249" t="s">
        <v>493</v>
      </c>
    </row>
    <row r="173" spans="1:15" s="167" customFormat="1" ht="15">
      <c r="A173" s="249">
        <v>141</v>
      </c>
      <c r="B173" s="249"/>
      <c r="C173" s="249">
        <v>187</v>
      </c>
      <c r="D173" s="249" t="s">
        <v>269</v>
      </c>
      <c r="E173" s="249" t="s">
        <v>273</v>
      </c>
      <c r="F173" s="249" t="s">
        <v>310</v>
      </c>
      <c r="G173" s="249" t="s">
        <v>311</v>
      </c>
      <c r="H173" s="249" t="s">
        <v>278</v>
      </c>
      <c r="I173" s="249">
        <v>1995</v>
      </c>
      <c r="J173" s="249" t="s">
        <v>858</v>
      </c>
      <c r="K173" s="249" t="s">
        <v>859</v>
      </c>
      <c r="L173" s="249" t="s">
        <v>272</v>
      </c>
      <c r="M173" s="249" t="s">
        <v>272</v>
      </c>
      <c r="N173" s="249" t="s">
        <v>272</v>
      </c>
      <c r="O173" s="249" t="s">
        <v>493</v>
      </c>
    </row>
    <row r="174" spans="1:15" s="167" customFormat="1" ht="15">
      <c r="A174" s="249">
        <v>142</v>
      </c>
      <c r="B174" s="249"/>
      <c r="C174" s="249">
        <v>188</v>
      </c>
      <c r="D174" s="249" t="s">
        <v>269</v>
      </c>
      <c r="E174" s="249" t="s">
        <v>273</v>
      </c>
      <c r="F174" s="249" t="s">
        <v>860</v>
      </c>
      <c r="G174" s="249" t="s">
        <v>850</v>
      </c>
      <c r="H174" s="249" t="s">
        <v>278</v>
      </c>
      <c r="I174" s="249">
        <v>1996</v>
      </c>
      <c r="J174" s="249" t="s">
        <v>861</v>
      </c>
      <c r="K174" s="249" t="s">
        <v>862</v>
      </c>
      <c r="L174" s="249" t="s">
        <v>490</v>
      </c>
      <c r="M174" s="249" t="s">
        <v>490</v>
      </c>
      <c r="N174" s="249" t="s">
        <v>272</v>
      </c>
      <c r="O174" s="249" t="s">
        <v>493</v>
      </c>
    </row>
    <row r="175" spans="1:15" s="167" customFormat="1" ht="15">
      <c r="A175" s="249">
        <v>143</v>
      </c>
      <c r="B175" s="249"/>
      <c r="C175" s="249">
        <v>189</v>
      </c>
      <c r="D175" s="249" t="s">
        <v>269</v>
      </c>
      <c r="E175" s="249" t="s">
        <v>273</v>
      </c>
      <c r="F175" s="249" t="s">
        <v>863</v>
      </c>
      <c r="G175" s="249" t="s">
        <v>307</v>
      </c>
      <c r="H175" s="249" t="s">
        <v>278</v>
      </c>
      <c r="I175" s="249">
        <v>1996</v>
      </c>
      <c r="J175" s="249" t="s">
        <v>864</v>
      </c>
      <c r="K175" s="249" t="s">
        <v>865</v>
      </c>
      <c r="L175" s="249" t="s">
        <v>490</v>
      </c>
      <c r="M175" s="249" t="s">
        <v>490</v>
      </c>
      <c r="N175" s="249" t="s">
        <v>272</v>
      </c>
      <c r="O175" s="249" t="s">
        <v>493</v>
      </c>
    </row>
    <row r="176" spans="1:15" s="167" customFormat="1" ht="15">
      <c r="A176" s="249">
        <v>144</v>
      </c>
      <c r="B176" s="249"/>
      <c r="C176" s="249">
        <v>190</v>
      </c>
      <c r="D176" s="249" t="s">
        <v>269</v>
      </c>
      <c r="E176" s="249" t="s">
        <v>273</v>
      </c>
      <c r="F176" s="249" t="s">
        <v>312</v>
      </c>
      <c r="G176" s="249" t="s">
        <v>313</v>
      </c>
      <c r="H176" s="249" t="s">
        <v>278</v>
      </c>
      <c r="I176" s="249">
        <v>1996</v>
      </c>
      <c r="J176" s="249" t="s">
        <v>841</v>
      </c>
      <c r="K176" s="249" t="s">
        <v>844</v>
      </c>
      <c r="L176" s="249" t="s">
        <v>272</v>
      </c>
      <c r="M176" s="249" t="s">
        <v>272</v>
      </c>
      <c r="N176" s="249" t="s">
        <v>272</v>
      </c>
      <c r="O176" s="249" t="s">
        <v>493</v>
      </c>
    </row>
    <row r="177" spans="1:15" s="167" customFormat="1" ht="15">
      <c r="A177" s="249">
        <v>145</v>
      </c>
      <c r="B177" s="249"/>
      <c r="C177" s="249">
        <v>191</v>
      </c>
      <c r="D177" s="249" t="s">
        <v>269</v>
      </c>
      <c r="E177" s="249" t="s">
        <v>273</v>
      </c>
      <c r="F177" s="249" t="s">
        <v>866</v>
      </c>
      <c r="G177" s="249" t="s">
        <v>850</v>
      </c>
      <c r="H177" s="249" t="s">
        <v>278</v>
      </c>
      <c r="I177" s="249">
        <v>1995</v>
      </c>
      <c r="J177" s="249" t="s">
        <v>867</v>
      </c>
      <c r="K177" s="249" t="s">
        <v>844</v>
      </c>
      <c r="L177" s="249" t="s">
        <v>490</v>
      </c>
      <c r="M177" s="249" t="s">
        <v>490</v>
      </c>
      <c r="N177" s="249" t="s">
        <v>272</v>
      </c>
      <c r="O177" s="249" t="s">
        <v>493</v>
      </c>
    </row>
    <row r="178" spans="1:15" s="167" customFormat="1" ht="15">
      <c r="A178" s="249">
        <v>146</v>
      </c>
      <c r="B178" s="249"/>
      <c r="C178" s="249">
        <v>192</v>
      </c>
      <c r="D178" s="249" t="s">
        <v>269</v>
      </c>
      <c r="E178" s="249" t="s">
        <v>273</v>
      </c>
      <c r="F178" s="249" t="s">
        <v>868</v>
      </c>
      <c r="G178" s="249" t="s">
        <v>304</v>
      </c>
      <c r="H178" s="249" t="s">
        <v>278</v>
      </c>
      <c r="I178" s="249">
        <v>1995</v>
      </c>
      <c r="J178" s="249" t="s">
        <v>869</v>
      </c>
      <c r="K178" s="249" t="s">
        <v>862</v>
      </c>
      <c r="L178" s="249" t="s">
        <v>490</v>
      </c>
      <c r="M178" s="249" t="s">
        <v>490</v>
      </c>
      <c r="N178" s="249" t="s">
        <v>272</v>
      </c>
      <c r="O178" s="249" t="s">
        <v>493</v>
      </c>
    </row>
    <row r="179" spans="1:15" s="167" customFormat="1" ht="15">
      <c r="A179" s="249">
        <v>147</v>
      </c>
      <c r="B179" s="249"/>
      <c r="C179" s="249">
        <v>193</v>
      </c>
      <c r="D179" s="249" t="s">
        <v>269</v>
      </c>
      <c r="E179" s="249" t="s">
        <v>273</v>
      </c>
      <c r="F179" s="249" t="s">
        <v>870</v>
      </c>
      <c r="G179" s="249" t="s">
        <v>871</v>
      </c>
      <c r="H179" s="249" t="s">
        <v>278</v>
      </c>
      <c r="I179" s="249">
        <v>1996</v>
      </c>
      <c r="J179" s="249" t="s">
        <v>872</v>
      </c>
      <c r="K179" s="249" t="s">
        <v>862</v>
      </c>
      <c r="L179" s="249" t="s">
        <v>490</v>
      </c>
      <c r="M179" s="249" t="s">
        <v>490</v>
      </c>
      <c r="N179" s="249" t="s">
        <v>272</v>
      </c>
      <c r="O179" s="249" t="s">
        <v>493</v>
      </c>
    </row>
    <row r="180" spans="1:15" s="265" customFormat="1" ht="15">
      <c r="A180" s="249">
        <v>148</v>
      </c>
      <c r="B180" s="261"/>
      <c r="C180" s="268">
        <v>203</v>
      </c>
      <c r="D180" s="268" t="s">
        <v>283</v>
      </c>
      <c r="E180" s="268" t="s">
        <v>932</v>
      </c>
      <c r="F180" s="268" t="s">
        <v>1007</v>
      </c>
      <c r="G180" s="268" t="s">
        <v>933</v>
      </c>
      <c r="H180" s="268" t="s">
        <v>278</v>
      </c>
      <c r="I180" s="268">
        <v>1999</v>
      </c>
      <c r="J180" s="268" t="s">
        <v>934</v>
      </c>
      <c r="K180" s="268" t="s">
        <v>862</v>
      </c>
      <c r="L180" s="268" t="s">
        <v>490</v>
      </c>
      <c r="M180" s="268" t="s">
        <v>490</v>
      </c>
      <c r="N180" s="268" t="s">
        <v>272</v>
      </c>
      <c r="O180" s="268" t="s">
        <v>493</v>
      </c>
    </row>
    <row r="181" spans="1:15" s="167" customFormat="1" ht="15">
      <c r="A181" s="249">
        <v>149</v>
      </c>
      <c r="B181" s="249"/>
      <c r="C181" s="249">
        <v>194</v>
      </c>
      <c r="D181" s="249" t="s">
        <v>283</v>
      </c>
      <c r="E181" s="249" t="s">
        <v>288</v>
      </c>
      <c r="F181" s="249" t="s">
        <v>314</v>
      </c>
      <c r="G181" s="249" t="s">
        <v>315</v>
      </c>
      <c r="H181" s="249" t="s">
        <v>278</v>
      </c>
      <c r="I181" s="249">
        <v>1997</v>
      </c>
      <c r="J181" s="249" t="s">
        <v>873</v>
      </c>
      <c r="K181" s="249" t="s">
        <v>862</v>
      </c>
      <c r="L181" s="249" t="s">
        <v>272</v>
      </c>
      <c r="M181" s="249" t="s">
        <v>272</v>
      </c>
      <c r="N181" s="249" t="s">
        <v>272</v>
      </c>
      <c r="O181" s="262" t="s">
        <v>493</v>
      </c>
    </row>
    <row r="182" spans="1:15" s="167" customFormat="1" ht="15">
      <c r="A182" s="249">
        <v>150</v>
      </c>
      <c r="B182" s="249"/>
      <c r="C182" s="249">
        <v>195</v>
      </c>
      <c r="D182" s="249" t="s">
        <v>283</v>
      </c>
      <c r="E182" s="249" t="s">
        <v>288</v>
      </c>
      <c r="F182" s="249" t="s">
        <v>316</v>
      </c>
      <c r="G182" s="249" t="s">
        <v>307</v>
      </c>
      <c r="H182" s="249" t="s">
        <v>278</v>
      </c>
      <c r="I182" s="249">
        <v>1997</v>
      </c>
      <c r="J182" s="249" t="s">
        <v>874</v>
      </c>
      <c r="K182" s="249" t="s">
        <v>862</v>
      </c>
      <c r="L182" s="249" t="s">
        <v>272</v>
      </c>
      <c r="M182" s="249" t="s">
        <v>272</v>
      </c>
      <c r="N182" s="249" t="s">
        <v>272</v>
      </c>
      <c r="O182" s="262" t="s">
        <v>493</v>
      </c>
    </row>
    <row r="183" spans="1:15" s="167" customFormat="1" ht="15">
      <c r="A183" s="249">
        <v>151</v>
      </c>
      <c r="B183" s="249"/>
      <c r="C183" s="249">
        <v>196</v>
      </c>
      <c r="D183" s="249" t="s">
        <v>283</v>
      </c>
      <c r="E183" s="249" t="s">
        <v>301</v>
      </c>
      <c r="F183" s="249" t="s">
        <v>875</v>
      </c>
      <c r="G183" s="249" t="s">
        <v>304</v>
      </c>
      <c r="H183" s="249" t="s">
        <v>278</v>
      </c>
      <c r="I183" s="249">
        <v>2001</v>
      </c>
      <c r="J183" s="249" t="s">
        <v>876</v>
      </c>
      <c r="K183" s="249" t="s">
        <v>862</v>
      </c>
      <c r="L183" s="249" t="s">
        <v>490</v>
      </c>
      <c r="M183" s="249" t="s">
        <v>490</v>
      </c>
      <c r="N183" s="249" t="s">
        <v>272</v>
      </c>
      <c r="O183" s="262" t="s">
        <v>493</v>
      </c>
    </row>
    <row r="184" spans="1:15" s="167" customFormat="1" ht="15">
      <c r="A184" s="249">
        <v>152</v>
      </c>
      <c r="B184" s="249"/>
      <c r="C184" s="249">
        <v>197</v>
      </c>
      <c r="D184" s="249" t="s">
        <v>283</v>
      </c>
      <c r="E184" s="249" t="s">
        <v>301</v>
      </c>
      <c r="F184" s="249" t="s">
        <v>877</v>
      </c>
      <c r="G184" s="249" t="s">
        <v>818</v>
      </c>
      <c r="H184" s="249" t="s">
        <v>278</v>
      </c>
      <c r="I184" s="249">
        <v>2002</v>
      </c>
      <c r="J184" s="249" t="s">
        <v>878</v>
      </c>
      <c r="K184" s="249" t="s">
        <v>862</v>
      </c>
      <c r="L184" s="249" t="s">
        <v>490</v>
      </c>
      <c r="M184" s="249" t="s">
        <v>490</v>
      </c>
      <c r="N184" s="249" t="s">
        <v>272</v>
      </c>
      <c r="O184" s="262" t="s">
        <v>493</v>
      </c>
    </row>
    <row r="185" spans="1:15" s="167" customFormat="1" ht="15">
      <c r="A185" s="249">
        <v>153</v>
      </c>
      <c r="B185" s="249"/>
      <c r="C185" s="249">
        <v>198</v>
      </c>
      <c r="D185" s="249" t="s">
        <v>283</v>
      </c>
      <c r="E185" s="249" t="s">
        <v>301</v>
      </c>
      <c r="F185" s="249" t="s">
        <v>879</v>
      </c>
      <c r="G185" s="249" t="s">
        <v>850</v>
      </c>
      <c r="H185" s="249" t="s">
        <v>278</v>
      </c>
      <c r="I185" s="249">
        <v>2001</v>
      </c>
      <c r="J185" s="249" t="s">
        <v>880</v>
      </c>
      <c r="K185" s="249" t="s">
        <v>862</v>
      </c>
      <c r="L185" s="249" t="s">
        <v>490</v>
      </c>
      <c r="M185" s="249" t="s">
        <v>490</v>
      </c>
      <c r="N185" s="249" t="s">
        <v>272</v>
      </c>
      <c r="O185" s="262" t="s">
        <v>493</v>
      </c>
    </row>
    <row r="186" spans="1:15" s="265" customFormat="1" ht="15">
      <c r="A186" s="249">
        <v>154</v>
      </c>
      <c r="B186" s="261"/>
      <c r="C186" s="268">
        <v>204</v>
      </c>
      <c r="D186" s="268" t="s">
        <v>283</v>
      </c>
      <c r="E186" s="268" t="s">
        <v>301</v>
      </c>
      <c r="F186" s="268" t="s">
        <v>1006</v>
      </c>
      <c r="G186" s="268" t="s">
        <v>935</v>
      </c>
      <c r="H186" s="268" t="s">
        <v>278</v>
      </c>
      <c r="I186" s="268">
        <v>2001</v>
      </c>
      <c r="J186" s="268" t="s">
        <v>936</v>
      </c>
      <c r="K186" s="268" t="s">
        <v>862</v>
      </c>
      <c r="L186" s="268" t="s">
        <v>490</v>
      </c>
      <c r="M186" s="268" t="s">
        <v>490</v>
      </c>
      <c r="N186" s="268" t="s">
        <v>272</v>
      </c>
      <c r="O186" s="268" t="s">
        <v>493</v>
      </c>
    </row>
    <row r="187" spans="1:15" s="167" customFormat="1" ht="15">
      <c r="A187" s="249">
        <v>155</v>
      </c>
      <c r="B187" s="249"/>
      <c r="C187" s="249">
        <v>199</v>
      </c>
      <c r="D187" s="249" t="s">
        <v>283</v>
      </c>
      <c r="E187" s="249" t="s">
        <v>290</v>
      </c>
      <c r="F187" s="249" t="s">
        <v>317</v>
      </c>
      <c r="G187" s="249" t="s">
        <v>318</v>
      </c>
      <c r="H187" s="249" t="s">
        <v>278</v>
      </c>
      <c r="I187" s="249">
        <v>2003</v>
      </c>
      <c r="J187" s="249" t="s">
        <v>881</v>
      </c>
      <c r="K187" s="249" t="s">
        <v>862</v>
      </c>
      <c r="L187" s="249" t="s">
        <v>272</v>
      </c>
      <c r="M187" s="249" t="s">
        <v>272</v>
      </c>
      <c r="N187" s="249" t="s">
        <v>272</v>
      </c>
      <c r="O187" s="249" t="s">
        <v>493</v>
      </c>
    </row>
    <row r="188" spans="1:15" s="167" customFormat="1" ht="15">
      <c r="A188" s="249">
        <v>156</v>
      </c>
      <c r="B188" s="249"/>
      <c r="C188" s="249">
        <v>200</v>
      </c>
      <c r="D188" s="249" t="s">
        <v>283</v>
      </c>
      <c r="E188" s="249" t="s">
        <v>290</v>
      </c>
      <c r="F188" s="249" t="s">
        <v>882</v>
      </c>
      <c r="G188" s="249" t="s">
        <v>883</v>
      </c>
      <c r="H188" s="249" t="s">
        <v>278</v>
      </c>
      <c r="I188" s="249">
        <v>2004</v>
      </c>
      <c r="J188" s="249" t="s">
        <v>884</v>
      </c>
      <c r="K188" s="249" t="s">
        <v>862</v>
      </c>
      <c r="L188" s="249" t="s">
        <v>272</v>
      </c>
      <c r="M188" s="249" t="s">
        <v>272</v>
      </c>
      <c r="N188" s="249" t="s">
        <v>272</v>
      </c>
      <c r="O188" s="249" t="s">
        <v>493</v>
      </c>
    </row>
    <row r="189" spans="1:15" s="274" customFormat="1" ht="15">
      <c r="A189" s="249">
        <v>157</v>
      </c>
      <c r="B189" s="268"/>
      <c r="C189" s="268">
        <v>205</v>
      </c>
      <c r="D189" s="268" t="s">
        <v>283</v>
      </c>
      <c r="E189" s="268" t="s">
        <v>290</v>
      </c>
      <c r="F189" s="268" t="s">
        <v>984</v>
      </c>
      <c r="G189" s="268" t="s">
        <v>982</v>
      </c>
      <c r="H189" s="268" t="s">
        <v>278</v>
      </c>
      <c r="I189" s="268">
        <v>2003</v>
      </c>
      <c r="J189" s="268" t="s">
        <v>983</v>
      </c>
      <c r="K189" s="268" t="s">
        <v>862</v>
      </c>
      <c r="L189" s="268" t="s">
        <v>490</v>
      </c>
      <c r="M189" s="268" t="s">
        <v>490</v>
      </c>
      <c r="N189" s="268" t="s">
        <v>272</v>
      </c>
      <c r="O189" s="268" t="s">
        <v>493</v>
      </c>
    </row>
    <row r="190" spans="1:15" s="167" customFormat="1" ht="15">
      <c r="A190" s="249"/>
      <c r="B190" s="249"/>
      <c r="C190" s="250"/>
      <c r="D190" s="250"/>
      <c r="E190" s="250" t="s">
        <v>319</v>
      </c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</row>
    <row r="191" spans="1:15" s="167" customFormat="1" ht="15">
      <c r="A191" s="249"/>
      <c r="B191" s="249"/>
      <c r="C191" s="249"/>
      <c r="D191" s="249"/>
      <c r="E191" s="249" t="s">
        <v>487</v>
      </c>
      <c r="F191" s="249" t="s">
        <v>321</v>
      </c>
      <c r="G191" s="249" t="s">
        <v>750</v>
      </c>
      <c r="H191" s="249" t="s">
        <v>319</v>
      </c>
      <c r="I191" s="249"/>
      <c r="J191" s="249"/>
      <c r="K191" s="249"/>
      <c r="L191" s="249" t="s">
        <v>272</v>
      </c>
      <c r="M191" s="249" t="s">
        <v>272</v>
      </c>
      <c r="N191" s="249" t="s">
        <v>272</v>
      </c>
      <c r="O191" s="249" t="s">
        <v>491</v>
      </c>
    </row>
    <row r="192" spans="1:15" s="167" customFormat="1" ht="15">
      <c r="A192" s="249"/>
      <c r="B192" s="249"/>
      <c r="C192" s="249"/>
      <c r="D192" s="249"/>
      <c r="E192" s="249" t="s">
        <v>577</v>
      </c>
      <c r="F192" s="249" t="s">
        <v>321</v>
      </c>
      <c r="G192" s="249" t="s">
        <v>750</v>
      </c>
      <c r="H192" s="249" t="s">
        <v>319</v>
      </c>
      <c r="I192" s="249"/>
      <c r="J192" s="249"/>
      <c r="K192" s="249"/>
      <c r="L192" s="249" t="s">
        <v>272</v>
      </c>
      <c r="M192" s="249" t="s">
        <v>272</v>
      </c>
      <c r="N192" s="249" t="s">
        <v>272</v>
      </c>
      <c r="O192" s="249" t="s">
        <v>491</v>
      </c>
    </row>
    <row r="193" spans="1:15" s="167" customFormat="1" ht="15">
      <c r="A193" s="249">
        <v>158</v>
      </c>
      <c r="B193" s="249"/>
      <c r="C193" s="249">
        <v>4</v>
      </c>
      <c r="D193" s="249" t="s">
        <v>269</v>
      </c>
      <c r="E193" s="249" t="s">
        <v>751</v>
      </c>
      <c r="F193" s="249" t="s">
        <v>321</v>
      </c>
      <c r="G193" s="249" t="s">
        <v>322</v>
      </c>
      <c r="H193" s="249" t="s">
        <v>319</v>
      </c>
      <c r="I193" s="249">
        <v>1987</v>
      </c>
      <c r="J193" s="249" t="s">
        <v>752</v>
      </c>
      <c r="K193" s="249" t="s">
        <v>293</v>
      </c>
      <c r="L193" s="249" t="s">
        <v>272</v>
      </c>
      <c r="M193" s="249" t="s">
        <v>272</v>
      </c>
      <c r="N193" s="249" t="s">
        <v>272</v>
      </c>
      <c r="O193" s="249" t="s">
        <v>493</v>
      </c>
    </row>
    <row r="194" spans="1:15" s="167" customFormat="1" ht="15">
      <c r="A194" s="249">
        <v>159</v>
      </c>
      <c r="B194" s="249"/>
      <c r="C194" s="249">
        <v>5</v>
      </c>
      <c r="D194" s="249" t="s">
        <v>269</v>
      </c>
      <c r="E194" s="249" t="s">
        <v>270</v>
      </c>
      <c r="F194" s="249" t="s">
        <v>753</v>
      </c>
      <c r="G194" s="249" t="s">
        <v>320</v>
      </c>
      <c r="H194" s="249" t="s">
        <v>319</v>
      </c>
      <c r="I194" s="249">
        <v>1989</v>
      </c>
      <c r="J194" s="249" t="s">
        <v>754</v>
      </c>
      <c r="K194" s="249" t="s">
        <v>293</v>
      </c>
      <c r="L194" s="249" t="s">
        <v>490</v>
      </c>
      <c r="M194" s="249" t="s">
        <v>490</v>
      </c>
      <c r="N194" s="249" t="s">
        <v>272</v>
      </c>
      <c r="O194" s="249" t="s">
        <v>493</v>
      </c>
    </row>
    <row r="195" spans="1:15" s="167" customFormat="1" ht="15">
      <c r="A195" s="249">
        <v>160</v>
      </c>
      <c r="B195" s="249"/>
      <c r="C195" s="249">
        <v>6</v>
      </c>
      <c r="D195" s="249" t="s">
        <v>269</v>
      </c>
      <c r="E195" s="249" t="s">
        <v>270</v>
      </c>
      <c r="F195" s="249" t="s">
        <v>755</v>
      </c>
      <c r="G195" s="249" t="s">
        <v>756</v>
      </c>
      <c r="H195" s="249" t="s">
        <v>319</v>
      </c>
      <c r="I195" s="249">
        <v>1974</v>
      </c>
      <c r="J195" s="249" t="s">
        <v>757</v>
      </c>
      <c r="K195" s="249" t="s">
        <v>758</v>
      </c>
      <c r="L195" s="249" t="s">
        <v>490</v>
      </c>
      <c r="M195" s="249" t="s">
        <v>490</v>
      </c>
      <c r="N195" s="249" t="s">
        <v>272</v>
      </c>
      <c r="O195" s="249" t="s">
        <v>493</v>
      </c>
    </row>
    <row r="196" spans="1:15" s="167" customFormat="1" ht="15">
      <c r="A196" s="249">
        <v>161</v>
      </c>
      <c r="B196" s="249"/>
      <c r="C196" s="266">
        <v>7</v>
      </c>
      <c r="D196" s="266" t="s">
        <v>269</v>
      </c>
      <c r="E196" s="266" t="s">
        <v>270</v>
      </c>
      <c r="F196" s="266" t="s">
        <v>759</v>
      </c>
      <c r="G196" s="266" t="s">
        <v>760</v>
      </c>
      <c r="H196" s="266" t="s">
        <v>319</v>
      </c>
      <c r="I196" s="266">
        <v>1958</v>
      </c>
      <c r="J196" s="266" t="s">
        <v>761</v>
      </c>
      <c r="K196" s="266" t="s">
        <v>293</v>
      </c>
      <c r="L196" s="266" t="s">
        <v>590</v>
      </c>
      <c r="M196" s="266" t="s">
        <v>590</v>
      </c>
      <c r="N196" s="266" t="s">
        <v>590</v>
      </c>
      <c r="O196" s="266" t="s">
        <v>493</v>
      </c>
    </row>
    <row r="197" spans="1:15" s="167" customFormat="1" ht="15">
      <c r="A197" s="249">
        <v>162</v>
      </c>
      <c r="B197" s="249"/>
      <c r="C197" s="249">
        <v>8</v>
      </c>
      <c r="D197" s="249" t="s">
        <v>283</v>
      </c>
      <c r="E197" s="249" t="s">
        <v>288</v>
      </c>
      <c r="F197" s="249" t="s">
        <v>762</v>
      </c>
      <c r="G197" s="249" t="s">
        <v>763</v>
      </c>
      <c r="H197" s="249" t="s">
        <v>319</v>
      </c>
      <c r="I197" s="249">
        <v>1998</v>
      </c>
      <c r="J197" s="249" t="s">
        <v>764</v>
      </c>
      <c r="K197" s="249" t="s">
        <v>293</v>
      </c>
      <c r="L197" s="249" t="s">
        <v>272</v>
      </c>
      <c r="M197" s="249" t="s">
        <v>272</v>
      </c>
      <c r="N197" s="249" t="s">
        <v>272</v>
      </c>
      <c r="O197" s="249" t="s">
        <v>493</v>
      </c>
    </row>
    <row r="198" spans="1:15" s="167" customFormat="1" ht="15">
      <c r="A198" s="249">
        <v>163</v>
      </c>
      <c r="B198" s="249"/>
      <c r="C198" s="249">
        <v>9</v>
      </c>
      <c r="D198" s="249" t="s">
        <v>283</v>
      </c>
      <c r="E198" s="249" t="s">
        <v>301</v>
      </c>
      <c r="F198" s="249" t="s">
        <v>765</v>
      </c>
      <c r="G198" s="249" t="s">
        <v>766</v>
      </c>
      <c r="H198" s="249" t="s">
        <v>319</v>
      </c>
      <c r="I198" s="249">
        <v>2001</v>
      </c>
      <c r="J198" s="249" t="s">
        <v>767</v>
      </c>
      <c r="K198" s="249" t="s">
        <v>279</v>
      </c>
      <c r="L198" s="249" t="s">
        <v>272</v>
      </c>
      <c r="M198" s="249" t="s">
        <v>272</v>
      </c>
      <c r="N198" s="249" t="s">
        <v>272</v>
      </c>
      <c r="O198" s="249" t="s">
        <v>493</v>
      </c>
    </row>
    <row r="199" spans="1:15" s="167" customFormat="1" ht="15">
      <c r="A199" s="249">
        <v>164</v>
      </c>
      <c r="B199" s="249"/>
      <c r="C199" s="249">
        <v>10</v>
      </c>
      <c r="D199" s="249" t="s">
        <v>283</v>
      </c>
      <c r="E199" s="249" t="s">
        <v>301</v>
      </c>
      <c r="F199" s="249" t="s">
        <v>324</v>
      </c>
      <c r="G199" s="249" t="s">
        <v>768</v>
      </c>
      <c r="H199" s="249" t="s">
        <v>319</v>
      </c>
      <c r="I199" s="249">
        <v>2002</v>
      </c>
      <c r="J199" s="249" t="s">
        <v>769</v>
      </c>
      <c r="K199" s="249" t="s">
        <v>293</v>
      </c>
      <c r="L199" s="249" t="s">
        <v>490</v>
      </c>
      <c r="M199" s="249" t="s">
        <v>490</v>
      </c>
      <c r="N199" s="249" t="s">
        <v>272</v>
      </c>
      <c r="O199" s="249" t="s">
        <v>493</v>
      </c>
    </row>
    <row r="200" spans="1:15" s="167" customFormat="1" ht="15">
      <c r="A200" s="249">
        <v>165</v>
      </c>
      <c r="B200" s="249"/>
      <c r="C200" s="249">
        <v>11</v>
      </c>
      <c r="D200" s="249" t="s">
        <v>283</v>
      </c>
      <c r="E200" s="249" t="s">
        <v>290</v>
      </c>
      <c r="F200" s="249" t="s">
        <v>765</v>
      </c>
      <c r="G200" s="249" t="s">
        <v>770</v>
      </c>
      <c r="H200" s="249" t="s">
        <v>319</v>
      </c>
      <c r="I200" s="249">
        <v>2003</v>
      </c>
      <c r="J200" s="249" t="s">
        <v>771</v>
      </c>
      <c r="K200" s="249" t="s">
        <v>293</v>
      </c>
      <c r="L200" s="249" t="s">
        <v>272</v>
      </c>
      <c r="M200" s="249" t="s">
        <v>272</v>
      </c>
      <c r="N200" s="249" t="s">
        <v>272</v>
      </c>
      <c r="O200" s="249" t="s">
        <v>493</v>
      </c>
    </row>
    <row r="201" spans="1:15" s="167" customFormat="1" ht="15">
      <c r="A201" s="249"/>
      <c r="B201" s="249"/>
      <c r="C201" s="250"/>
      <c r="D201" s="250"/>
      <c r="E201" s="250" t="s">
        <v>325</v>
      </c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</row>
    <row r="202" spans="1:15" s="167" customFormat="1" ht="15">
      <c r="A202" s="249">
        <v>166</v>
      </c>
      <c r="B202" s="249"/>
      <c r="C202" s="249">
        <v>172</v>
      </c>
      <c r="D202" s="249" t="s">
        <v>269</v>
      </c>
      <c r="E202" s="249" t="s">
        <v>273</v>
      </c>
      <c r="F202" s="249" t="s">
        <v>326</v>
      </c>
      <c r="G202" s="249" t="s">
        <v>327</v>
      </c>
      <c r="H202" s="249" t="s">
        <v>325</v>
      </c>
      <c r="I202" s="249">
        <v>1994</v>
      </c>
      <c r="J202" s="249" t="s">
        <v>457</v>
      </c>
      <c r="K202" s="249" t="s">
        <v>293</v>
      </c>
      <c r="L202" s="249" t="s">
        <v>272</v>
      </c>
      <c r="M202" s="249" t="s">
        <v>272</v>
      </c>
      <c r="N202" s="249" t="s">
        <v>272</v>
      </c>
      <c r="O202" s="249" t="s">
        <v>493</v>
      </c>
    </row>
    <row r="203" spans="1:15" s="167" customFormat="1" ht="15">
      <c r="A203" s="249">
        <v>167</v>
      </c>
      <c r="B203" s="249"/>
      <c r="C203" s="249">
        <v>173</v>
      </c>
      <c r="D203" s="249" t="s">
        <v>283</v>
      </c>
      <c r="E203" s="249" t="s">
        <v>288</v>
      </c>
      <c r="F203" s="249" t="s">
        <v>326</v>
      </c>
      <c r="G203" s="249" t="s">
        <v>329</v>
      </c>
      <c r="H203" s="249" t="s">
        <v>325</v>
      </c>
      <c r="I203" s="249">
        <v>1998</v>
      </c>
      <c r="J203" s="249" t="s">
        <v>458</v>
      </c>
      <c r="K203" s="249" t="s">
        <v>293</v>
      </c>
      <c r="L203" s="249" t="s">
        <v>272</v>
      </c>
      <c r="M203" s="249" t="s">
        <v>272</v>
      </c>
      <c r="N203" s="249" t="s">
        <v>272</v>
      </c>
      <c r="O203" s="249" t="s">
        <v>493</v>
      </c>
    </row>
    <row r="204" spans="1:15" s="167" customFormat="1" ht="15">
      <c r="A204" s="249"/>
      <c r="B204" s="249"/>
      <c r="C204" s="250"/>
      <c r="D204" s="250"/>
      <c r="E204" s="250" t="s">
        <v>772</v>
      </c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</row>
    <row r="205" spans="1:15" s="167" customFormat="1" ht="15">
      <c r="A205" s="249"/>
      <c r="B205" s="249"/>
      <c r="C205" s="249"/>
      <c r="D205" s="249"/>
      <c r="E205" s="249" t="s">
        <v>487</v>
      </c>
      <c r="F205" s="249" t="s">
        <v>773</v>
      </c>
      <c r="G205" s="249" t="s">
        <v>774</v>
      </c>
      <c r="H205" s="249" t="s">
        <v>772</v>
      </c>
      <c r="I205" s="249"/>
      <c r="J205" s="249"/>
      <c r="K205" s="249"/>
      <c r="L205" s="249" t="s">
        <v>490</v>
      </c>
      <c r="M205" s="249" t="s">
        <v>272</v>
      </c>
      <c r="N205" s="249" t="s">
        <v>490</v>
      </c>
      <c r="O205" s="249" t="s">
        <v>491</v>
      </c>
    </row>
    <row r="206" spans="1:15" s="167" customFormat="1" ht="15">
      <c r="A206" s="249">
        <v>168</v>
      </c>
      <c r="B206" s="249"/>
      <c r="C206" s="249">
        <v>103</v>
      </c>
      <c r="D206" s="249" t="s">
        <v>269</v>
      </c>
      <c r="E206" s="249" t="s">
        <v>270</v>
      </c>
      <c r="F206" s="249" t="s">
        <v>773</v>
      </c>
      <c r="G206" s="249" t="s">
        <v>774</v>
      </c>
      <c r="H206" s="249" t="s">
        <v>772</v>
      </c>
      <c r="I206" s="249">
        <v>1977</v>
      </c>
      <c r="J206" s="249" t="s">
        <v>885</v>
      </c>
      <c r="K206" s="249" t="s">
        <v>650</v>
      </c>
      <c r="L206" s="249" t="s">
        <v>490</v>
      </c>
      <c r="M206" s="249" t="s">
        <v>272</v>
      </c>
      <c r="N206" s="249" t="s">
        <v>490</v>
      </c>
      <c r="O206" s="249" t="s">
        <v>493</v>
      </c>
    </row>
    <row r="207" spans="1:15" s="167" customFormat="1" ht="15">
      <c r="A207" s="249"/>
      <c r="B207" s="249"/>
      <c r="C207" s="250"/>
      <c r="D207" s="250"/>
      <c r="E207" s="250" t="s">
        <v>459</v>
      </c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</row>
    <row r="208" spans="1:15" s="167" customFormat="1" ht="15">
      <c r="A208" s="249"/>
      <c r="B208" s="249"/>
      <c r="C208" s="249"/>
      <c r="D208" s="249"/>
      <c r="E208" s="249" t="s">
        <v>487</v>
      </c>
      <c r="F208" s="249" t="s">
        <v>886</v>
      </c>
      <c r="G208" s="249" t="s">
        <v>887</v>
      </c>
      <c r="H208" s="249" t="s">
        <v>459</v>
      </c>
      <c r="I208" s="249"/>
      <c r="J208" s="249"/>
      <c r="K208" s="249"/>
      <c r="L208" s="249"/>
      <c r="M208" s="249"/>
      <c r="N208" s="249"/>
      <c r="O208" s="249" t="s">
        <v>491</v>
      </c>
    </row>
    <row r="209" spans="1:15" s="167" customFormat="1" ht="15">
      <c r="A209" s="249"/>
      <c r="B209" s="249"/>
      <c r="C209" s="249"/>
      <c r="D209" s="249"/>
      <c r="E209" s="249" t="s">
        <v>577</v>
      </c>
      <c r="F209" s="249" t="s">
        <v>886</v>
      </c>
      <c r="G209" s="249" t="s">
        <v>887</v>
      </c>
      <c r="H209" s="249" t="s">
        <v>459</v>
      </c>
      <c r="I209" s="249"/>
      <c r="J209" s="249"/>
      <c r="K209" s="249"/>
      <c r="L209" s="249"/>
      <c r="M209" s="249"/>
      <c r="N209" s="249"/>
      <c r="O209" s="249" t="s">
        <v>491</v>
      </c>
    </row>
    <row r="210" spans="1:15" s="167" customFormat="1" ht="15">
      <c r="A210" s="249">
        <v>169</v>
      </c>
      <c r="B210" s="249"/>
      <c r="C210" s="249">
        <v>174</v>
      </c>
      <c r="D210" s="249" t="s">
        <v>269</v>
      </c>
      <c r="E210" s="249" t="s">
        <v>888</v>
      </c>
      <c r="F210" s="249" t="s">
        <v>335</v>
      </c>
      <c r="G210" s="249" t="s">
        <v>336</v>
      </c>
      <c r="H210" s="249" t="s">
        <v>459</v>
      </c>
      <c r="I210" s="249">
        <v>1994</v>
      </c>
      <c r="J210" s="249" t="s">
        <v>339</v>
      </c>
      <c r="K210" s="249" t="s">
        <v>889</v>
      </c>
      <c r="L210" s="249" t="s">
        <v>272</v>
      </c>
      <c r="M210" s="249" t="s">
        <v>272</v>
      </c>
      <c r="N210" s="249" t="s">
        <v>272</v>
      </c>
      <c r="O210" s="249" t="s">
        <v>493</v>
      </c>
    </row>
    <row r="211" spans="1:15" s="167" customFormat="1" ht="15">
      <c r="A211" s="249">
        <v>170</v>
      </c>
      <c r="B211" s="249"/>
      <c r="C211" s="249">
        <v>175</v>
      </c>
      <c r="D211" s="249" t="s">
        <v>269</v>
      </c>
      <c r="E211" s="249" t="s">
        <v>890</v>
      </c>
      <c r="F211" s="249" t="s">
        <v>331</v>
      </c>
      <c r="G211" s="249" t="s">
        <v>332</v>
      </c>
      <c r="H211" s="249" t="s">
        <v>459</v>
      </c>
      <c r="I211" s="249">
        <v>1990</v>
      </c>
      <c r="J211" s="249" t="s">
        <v>891</v>
      </c>
      <c r="K211" s="249" t="s">
        <v>892</v>
      </c>
      <c r="L211" s="249" t="s">
        <v>490</v>
      </c>
      <c r="M211" s="249" t="s">
        <v>490</v>
      </c>
      <c r="N211" s="249" t="s">
        <v>272</v>
      </c>
      <c r="O211" s="249" t="s">
        <v>493</v>
      </c>
    </row>
    <row r="212" spans="1:15" s="167" customFormat="1" ht="15">
      <c r="A212" s="249">
        <v>171</v>
      </c>
      <c r="B212" s="249"/>
      <c r="C212" s="249">
        <v>176</v>
      </c>
      <c r="D212" s="249" t="s">
        <v>269</v>
      </c>
      <c r="E212" s="249" t="s">
        <v>270</v>
      </c>
      <c r="F212" s="249" t="s">
        <v>333</v>
      </c>
      <c r="G212" s="249" t="s">
        <v>334</v>
      </c>
      <c r="H212" s="249" t="s">
        <v>459</v>
      </c>
      <c r="I212" s="249">
        <v>1993</v>
      </c>
      <c r="J212" s="249" t="s">
        <v>893</v>
      </c>
      <c r="K212" s="249" t="s">
        <v>889</v>
      </c>
      <c r="L212" s="249" t="s">
        <v>272</v>
      </c>
      <c r="M212" s="249" t="s">
        <v>272</v>
      </c>
      <c r="N212" s="249" t="s">
        <v>272</v>
      </c>
      <c r="O212" s="249" t="s">
        <v>493</v>
      </c>
    </row>
    <row r="213" spans="1:15" s="167" customFormat="1" ht="15">
      <c r="A213" s="249">
        <v>172</v>
      </c>
      <c r="B213" s="249"/>
      <c r="C213" s="249">
        <v>177</v>
      </c>
      <c r="D213" s="249" t="s">
        <v>187</v>
      </c>
      <c r="E213" s="249" t="s">
        <v>291</v>
      </c>
      <c r="F213" s="249" t="s">
        <v>340</v>
      </c>
      <c r="G213" s="249" t="s">
        <v>341</v>
      </c>
      <c r="H213" s="249" t="s">
        <v>459</v>
      </c>
      <c r="I213" s="249">
        <v>1997</v>
      </c>
      <c r="J213" s="249" t="s">
        <v>894</v>
      </c>
      <c r="K213" s="249" t="s">
        <v>889</v>
      </c>
      <c r="L213" s="249" t="s">
        <v>272</v>
      </c>
      <c r="M213" s="249" t="s">
        <v>272</v>
      </c>
      <c r="N213" s="249" t="s">
        <v>490</v>
      </c>
      <c r="O213" s="249" t="s">
        <v>493</v>
      </c>
    </row>
    <row r="214" spans="1:15" s="167" customFormat="1" ht="15">
      <c r="A214" s="249">
        <v>173</v>
      </c>
      <c r="B214" s="249"/>
      <c r="C214" s="249">
        <v>178</v>
      </c>
      <c r="D214" s="249" t="s">
        <v>283</v>
      </c>
      <c r="E214" s="249" t="s">
        <v>288</v>
      </c>
      <c r="F214" s="249" t="s">
        <v>337</v>
      </c>
      <c r="G214" s="249" t="s">
        <v>338</v>
      </c>
      <c r="H214" s="249" t="s">
        <v>459</v>
      </c>
      <c r="I214" s="249">
        <v>1999</v>
      </c>
      <c r="J214" s="249" t="s">
        <v>895</v>
      </c>
      <c r="K214" s="249" t="s">
        <v>889</v>
      </c>
      <c r="L214" s="249" t="s">
        <v>272</v>
      </c>
      <c r="M214" s="249" t="s">
        <v>272</v>
      </c>
      <c r="N214" s="249" t="s">
        <v>490</v>
      </c>
      <c r="O214" s="249" t="s">
        <v>493</v>
      </c>
    </row>
    <row r="215" spans="1:15" s="167" customFormat="1" ht="15">
      <c r="A215" s="249">
        <v>174</v>
      </c>
      <c r="B215" s="249"/>
      <c r="C215" s="249">
        <v>179</v>
      </c>
      <c r="D215" s="249" t="s">
        <v>283</v>
      </c>
      <c r="E215" s="249" t="s">
        <v>288</v>
      </c>
      <c r="F215" s="249" t="s">
        <v>460</v>
      </c>
      <c r="G215" s="249" t="s">
        <v>397</v>
      </c>
      <c r="H215" s="249" t="s">
        <v>459</v>
      </c>
      <c r="I215" s="249">
        <v>1997</v>
      </c>
      <c r="J215" s="249" t="s">
        <v>896</v>
      </c>
      <c r="K215" s="249" t="s">
        <v>892</v>
      </c>
      <c r="L215" s="249" t="s">
        <v>272</v>
      </c>
      <c r="M215" s="249" t="s">
        <v>272</v>
      </c>
      <c r="N215" s="249" t="s">
        <v>272</v>
      </c>
      <c r="O215" s="249" t="s">
        <v>493</v>
      </c>
    </row>
    <row r="216" spans="1:15" s="167" customFormat="1" ht="15">
      <c r="A216" s="249"/>
      <c r="B216" s="249"/>
      <c r="C216" s="250"/>
      <c r="D216" s="250"/>
      <c r="E216" s="250" t="s">
        <v>462</v>
      </c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</row>
    <row r="217" spans="1:15" s="167" customFormat="1" ht="15">
      <c r="A217" s="249"/>
      <c r="B217" s="249"/>
      <c r="C217" s="249"/>
      <c r="D217" s="249"/>
      <c r="E217" s="249" t="s">
        <v>487</v>
      </c>
      <c r="F217" s="249" t="s">
        <v>775</v>
      </c>
      <c r="G217" s="249" t="s">
        <v>941</v>
      </c>
      <c r="H217" s="249" t="s">
        <v>462</v>
      </c>
      <c r="I217" s="249"/>
      <c r="J217" s="249"/>
      <c r="K217" s="249"/>
      <c r="L217" s="249" t="s">
        <v>272</v>
      </c>
      <c r="M217" s="249" t="s">
        <v>272</v>
      </c>
      <c r="N217" s="249" t="s">
        <v>272</v>
      </c>
      <c r="O217" s="249" t="s">
        <v>491</v>
      </c>
    </row>
    <row r="218" spans="1:15" s="167" customFormat="1" ht="15">
      <c r="A218" s="249">
        <v>175</v>
      </c>
      <c r="B218" s="249"/>
      <c r="C218" s="249">
        <v>145</v>
      </c>
      <c r="D218" s="249" t="s">
        <v>269</v>
      </c>
      <c r="E218" s="249" t="s">
        <v>776</v>
      </c>
      <c r="F218" s="249" t="s">
        <v>461</v>
      </c>
      <c r="G218" s="249" t="s">
        <v>942</v>
      </c>
      <c r="H218" s="249" t="s">
        <v>462</v>
      </c>
      <c r="I218" s="249">
        <v>1980</v>
      </c>
      <c r="J218" s="249" t="s">
        <v>403</v>
      </c>
      <c r="K218" s="249" t="s">
        <v>303</v>
      </c>
      <c r="L218" s="249" t="s">
        <v>272</v>
      </c>
      <c r="M218" s="249" t="s">
        <v>272</v>
      </c>
      <c r="N218" s="249" t="s">
        <v>272</v>
      </c>
      <c r="O218" s="249" t="s">
        <v>493</v>
      </c>
    </row>
    <row r="219" spans="1:15" s="167" customFormat="1" ht="15">
      <c r="A219" s="249">
        <v>176</v>
      </c>
      <c r="B219" s="249"/>
      <c r="C219" s="249">
        <v>146</v>
      </c>
      <c r="D219" s="249" t="s">
        <v>269</v>
      </c>
      <c r="E219" s="249" t="s">
        <v>777</v>
      </c>
      <c r="F219" s="249" t="s">
        <v>463</v>
      </c>
      <c r="G219" s="249" t="s">
        <v>943</v>
      </c>
      <c r="H219" s="249" t="s">
        <v>462</v>
      </c>
      <c r="I219" s="249">
        <v>1983</v>
      </c>
      <c r="J219" s="249" t="s">
        <v>402</v>
      </c>
      <c r="K219" s="249" t="s">
        <v>293</v>
      </c>
      <c r="L219" s="249" t="s">
        <v>272</v>
      </c>
      <c r="M219" s="249" t="s">
        <v>272</v>
      </c>
      <c r="N219" s="249" t="s">
        <v>272</v>
      </c>
      <c r="O219" s="249" t="s">
        <v>493</v>
      </c>
    </row>
    <row r="220" spans="1:15" s="167" customFormat="1" ht="15">
      <c r="A220" s="249">
        <v>177</v>
      </c>
      <c r="B220" s="249"/>
      <c r="C220" s="249">
        <v>147</v>
      </c>
      <c r="D220" s="249" t="s">
        <v>269</v>
      </c>
      <c r="E220" s="249" t="s">
        <v>270</v>
      </c>
      <c r="F220" s="249" t="s">
        <v>464</v>
      </c>
      <c r="G220" s="249" t="s">
        <v>944</v>
      </c>
      <c r="H220" s="249" t="s">
        <v>462</v>
      </c>
      <c r="I220" s="249">
        <v>1979</v>
      </c>
      <c r="J220" s="249" t="s">
        <v>405</v>
      </c>
      <c r="K220" s="249" t="s">
        <v>778</v>
      </c>
      <c r="L220" s="249" t="s">
        <v>272</v>
      </c>
      <c r="M220" s="249" t="s">
        <v>272</v>
      </c>
      <c r="N220" s="249" t="s">
        <v>272</v>
      </c>
      <c r="O220" s="249" t="s">
        <v>493</v>
      </c>
    </row>
    <row r="221" spans="1:15" s="167" customFormat="1" ht="15">
      <c r="A221" s="249">
        <v>178</v>
      </c>
      <c r="B221" s="249"/>
      <c r="C221" s="249">
        <v>148</v>
      </c>
      <c r="D221" s="249" t="s">
        <v>269</v>
      </c>
      <c r="E221" s="249" t="s">
        <v>270</v>
      </c>
      <c r="F221" s="249" t="s">
        <v>465</v>
      </c>
      <c r="G221" s="249" t="s">
        <v>942</v>
      </c>
      <c r="H221" s="249" t="s">
        <v>462</v>
      </c>
      <c r="I221" s="249">
        <v>1982</v>
      </c>
      <c r="J221" s="249" t="s">
        <v>466</v>
      </c>
      <c r="K221" s="249" t="s">
        <v>355</v>
      </c>
      <c r="L221" s="249" t="s">
        <v>272</v>
      </c>
      <c r="M221" s="249" t="s">
        <v>272</v>
      </c>
      <c r="N221" s="249" t="s">
        <v>272</v>
      </c>
      <c r="O221" s="249" t="s">
        <v>493</v>
      </c>
    </row>
    <row r="222" spans="1:15" s="167" customFormat="1" ht="15">
      <c r="A222" s="249">
        <v>179</v>
      </c>
      <c r="B222" s="249"/>
      <c r="C222" s="249">
        <v>149</v>
      </c>
      <c r="D222" s="249" t="s">
        <v>269</v>
      </c>
      <c r="E222" s="249" t="s">
        <v>270</v>
      </c>
      <c r="F222" s="249" t="s">
        <v>779</v>
      </c>
      <c r="G222" s="249" t="s">
        <v>945</v>
      </c>
      <c r="H222" s="249" t="s">
        <v>462</v>
      </c>
      <c r="I222" s="249">
        <v>1987</v>
      </c>
      <c r="J222" s="249" t="s">
        <v>780</v>
      </c>
      <c r="K222" s="249" t="s">
        <v>650</v>
      </c>
      <c r="L222" s="249" t="s">
        <v>272</v>
      </c>
      <c r="M222" s="249" t="s">
        <v>272</v>
      </c>
      <c r="N222" s="249" t="s">
        <v>272</v>
      </c>
      <c r="O222" s="249" t="s">
        <v>493</v>
      </c>
    </row>
    <row r="223" spans="1:15" s="167" customFormat="1" ht="15">
      <c r="A223" s="249">
        <v>180</v>
      </c>
      <c r="B223" s="249"/>
      <c r="C223" s="249">
        <v>150</v>
      </c>
      <c r="D223" s="249" t="s">
        <v>269</v>
      </c>
      <c r="E223" s="249" t="s">
        <v>270</v>
      </c>
      <c r="F223" s="249" t="s">
        <v>781</v>
      </c>
      <c r="G223" s="249" t="s">
        <v>946</v>
      </c>
      <c r="H223" s="249" t="s">
        <v>462</v>
      </c>
      <c r="I223" s="249">
        <v>1991</v>
      </c>
      <c r="J223" s="249" t="s">
        <v>782</v>
      </c>
      <c r="K223" s="249" t="s">
        <v>296</v>
      </c>
      <c r="L223" s="249" t="s">
        <v>272</v>
      </c>
      <c r="M223" s="249" t="s">
        <v>272</v>
      </c>
      <c r="N223" s="249" t="s">
        <v>272</v>
      </c>
      <c r="O223" s="249" t="s">
        <v>493</v>
      </c>
    </row>
    <row r="224" spans="1:15" s="265" customFormat="1" ht="15">
      <c r="A224" s="249">
        <v>181</v>
      </c>
      <c r="B224" s="261"/>
      <c r="C224" s="262">
        <v>151</v>
      </c>
      <c r="D224" s="262" t="s">
        <v>269</v>
      </c>
      <c r="E224" s="262" t="s">
        <v>270</v>
      </c>
      <c r="F224" s="262" t="s">
        <v>783</v>
      </c>
      <c r="G224" s="262" t="s">
        <v>1008</v>
      </c>
      <c r="H224" s="262" t="s">
        <v>462</v>
      </c>
      <c r="I224" s="262">
        <v>1983</v>
      </c>
      <c r="J224" s="262" t="s">
        <v>784</v>
      </c>
      <c r="K224" s="262" t="s">
        <v>638</v>
      </c>
      <c r="L224" s="262" t="s">
        <v>490</v>
      </c>
      <c r="M224" s="261" t="s">
        <v>272</v>
      </c>
      <c r="N224" s="262" t="s">
        <v>490</v>
      </c>
      <c r="O224" s="262" t="s">
        <v>493</v>
      </c>
    </row>
    <row r="225" spans="1:15" s="265" customFormat="1" ht="15">
      <c r="A225" s="249">
        <v>182</v>
      </c>
      <c r="B225" s="261"/>
      <c r="C225" s="262">
        <v>152</v>
      </c>
      <c r="D225" s="262" t="s">
        <v>269</v>
      </c>
      <c r="E225" s="262" t="s">
        <v>270</v>
      </c>
      <c r="F225" s="262" t="s">
        <v>785</v>
      </c>
      <c r="G225" s="262" t="s">
        <v>1009</v>
      </c>
      <c r="H225" s="262" t="s">
        <v>462</v>
      </c>
      <c r="I225" s="262">
        <v>1990</v>
      </c>
      <c r="J225" s="262" t="s">
        <v>786</v>
      </c>
      <c r="K225" s="262" t="s">
        <v>650</v>
      </c>
      <c r="L225" s="262" t="s">
        <v>490</v>
      </c>
      <c r="M225" s="261" t="s">
        <v>272</v>
      </c>
      <c r="N225" s="262" t="s">
        <v>490</v>
      </c>
      <c r="O225" s="262" t="s">
        <v>493</v>
      </c>
    </row>
    <row r="226" spans="1:15" s="265" customFormat="1" ht="15">
      <c r="A226" s="249">
        <v>183</v>
      </c>
      <c r="B226" s="261"/>
      <c r="C226" s="262">
        <v>153</v>
      </c>
      <c r="D226" s="262" t="s">
        <v>269</v>
      </c>
      <c r="E226" s="262" t="s">
        <v>270</v>
      </c>
      <c r="F226" s="262" t="s">
        <v>787</v>
      </c>
      <c r="G226" s="262" t="s">
        <v>1010</v>
      </c>
      <c r="H226" s="262" t="s">
        <v>462</v>
      </c>
      <c r="I226" s="262">
        <v>1978</v>
      </c>
      <c r="J226" s="262" t="s">
        <v>788</v>
      </c>
      <c r="K226" s="262" t="s">
        <v>789</v>
      </c>
      <c r="L226" s="262" t="s">
        <v>490</v>
      </c>
      <c r="M226" s="261" t="s">
        <v>272</v>
      </c>
      <c r="N226" s="262" t="s">
        <v>490</v>
      </c>
      <c r="O226" s="262" t="s">
        <v>493</v>
      </c>
    </row>
    <row r="227" spans="1:15" s="167" customFormat="1" ht="15">
      <c r="A227" s="249">
        <v>184</v>
      </c>
      <c r="B227" s="249"/>
      <c r="C227" s="249">
        <v>154</v>
      </c>
      <c r="D227" s="249" t="s">
        <v>269</v>
      </c>
      <c r="E227" s="249" t="s">
        <v>273</v>
      </c>
      <c r="F227" s="249" t="s">
        <v>790</v>
      </c>
      <c r="G227" s="249" t="s">
        <v>947</v>
      </c>
      <c r="H227" s="249" t="s">
        <v>462</v>
      </c>
      <c r="I227" s="249">
        <v>1995</v>
      </c>
      <c r="J227" s="249" t="s">
        <v>791</v>
      </c>
      <c r="K227" s="249" t="s">
        <v>279</v>
      </c>
      <c r="L227" s="249" t="s">
        <v>272</v>
      </c>
      <c r="M227" s="249" t="s">
        <v>272</v>
      </c>
      <c r="N227" s="262" t="s">
        <v>272</v>
      </c>
      <c r="O227" s="262" t="s">
        <v>493</v>
      </c>
    </row>
    <row r="228" spans="1:15" s="167" customFormat="1" ht="15">
      <c r="A228" s="249">
        <v>185</v>
      </c>
      <c r="B228" s="249"/>
      <c r="C228" s="249">
        <v>155</v>
      </c>
      <c r="D228" s="249" t="s">
        <v>269</v>
      </c>
      <c r="E228" s="249" t="s">
        <v>273</v>
      </c>
      <c r="F228" s="249" t="s">
        <v>792</v>
      </c>
      <c r="G228" s="249" t="s">
        <v>948</v>
      </c>
      <c r="H228" s="249" t="s">
        <v>462</v>
      </c>
      <c r="I228" s="249">
        <v>1996</v>
      </c>
      <c r="J228" s="249" t="s">
        <v>793</v>
      </c>
      <c r="K228" s="249" t="s">
        <v>279</v>
      </c>
      <c r="L228" s="249" t="s">
        <v>272</v>
      </c>
      <c r="M228" s="249" t="s">
        <v>490</v>
      </c>
      <c r="N228" s="262" t="s">
        <v>490</v>
      </c>
      <c r="O228" s="262" t="s">
        <v>493</v>
      </c>
    </row>
    <row r="229" spans="1:15" s="167" customFormat="1" ht="15">
      <c r="A229" s="249">
        <v>186</v>
      </c>
      <c r="B229" s="249"/>
      <c r="C229" s="249">
        <v>156</v>
      </c>
      <c r="D229" s="249" t="s">
        <v>269</v>
      </c>
      <c r="E229" s="249" t="s">
        <v>273</v>
      </c>
      <c r="F229" s="249" t="s">
        <v>794</v>
      </c>
      <c r="G229" s="249" t="s">
        <v>949</v>
      </c>
      <c r="H229" s="249" t="s">
        <v>462</v>
      </c>
      <c r="I229" s="249">
        <v>1996</v>
      </c>
      <c r="J229" s="249" t="s">
        <v>406</v>
      </c>
      <c r="K229" s="249" t="s">
        <v>355</v>
      </c>
      <c r="L229" s="249" t="s">
        <v>490</v>
      </c>
      <c r="M229" s="249" t="s">
        <v>272</v>
      </c>
      <c r="N229" s="262" t="s">
        <v>490</v>
      </c>
      <c r="O229" s="262" t="s">
        <v>493</v>
      </c>
    </row>
    <row r="230" spans="1:15" s="265" customFormat="1" ht="15">
      <c r="A230" s="249">
        <v>187</v>
      </c>
      <c r="B230" s="261"/>
      <c r="C230" s="262">
        <v>157</v>
      </c>
      <c r="D230" s="262" t="s">
        <v>269</v>
      </c>
      <c r="E230" s="262" t="s">
        <v>273</v>
      </c>
      <c r="F230" s="262" t="s">
        <v>467</v>
      </c>
      <c r="G230" s="262" t="s">
        <v>1011</v>
      </c>
      <c r="H230" s="262" t="s">
        <v>462</v>
      </c>
      <c r="I230" s="262">
        <v>1996</v>
      </c>
      <c r="J230" s="262" t="s">
        <v>421</v>
      </c>
      <c r="K230" s="262" t="s">
        <v>279</v>
      </c>
      <c r="L230" s="262" t="s">
        <v>490</v>
      </c>
      <c r="M230" s="261" t="s">
        <v>272</v>
      </c>
      <c r="N230" s="262" t="s">
        <v>490</v>
      </c>
      <c r="O230" s="262" t="s">
        <v>493</v>
      </c>
    </row>
    <row r="231" spans="1:15" s="167" customFormat="1" ht="15">
      <c r="A231" s="249">
        <v>188</v>
      </c>
      <c r="B231" s="249"/>
      <c r="C231" s="249">
        <v>158</v>
      </c>
      <c r="D231" s="249" t="s">
        <v>187</v>
      </c>
      <c r="E231" s="249" t="s">
        <v>291</v>
      </c>
      <c r="F231" s="249" t="s">
        <v>795</v>
      </c>
      <c r="G231" s="249" t="s">
        <v>950</v>
      </c>
      <c r="H231" s="249" t="s">
        <v>462</v>
      </c>
      <c r="I231" s="249">
        <v>1999</v>
      </c>
      <c r="J231" s="249" t="s">
        <v>796</v>
      </c>
      <c r="K231" s="249" t="s">
        <v>293</v>
      </c>
      <c r="L231" s="249" t="s">
        <v>490</v>
      </c>
      <c r="M231" s="249" t="s">
        <v>272</v>
      </c>
      <c r="N231" s="249" t="s">
        <v>490</v>
      </c>
      <c r="O231" s="249" t="s">
        <v>493</v>
      </c>
    </row>
    <row r="232" spans="1:15" s="167" customFormat="1" ht="15">
      <c r="A232" s="249">
        <v>189</v>
      </c>
      <c r="B232" s="249"/>
      <c r="C232" s="249">
        <v>159</v>
      </c>
      <c r="D232" s="249" t="s">
        <v>283</v>
      </c>
      <c r="E232" s="249" t="s">
        <v>288</v>
      </c>
      <c r="F232" s="249" t="s">
        <v>797</v>
      </c>
      <c r="G232" s="249" t="s">
        <v>949</v>
      </c>
      <c r="H232" s="249" t="s">
        <v>462</v>
      </c>
      <c r="I232" s="249">
        <v>1997</v>
      </c>
      <c r="J232" s="249" t="s">
        <v>798</v>
      </c>
      <c r="K232" s="249" t="s">
        <v>355</v>
      </c>
      <c r="L232" s="249" t="s">
        <v>272</v>
      </c>
      <c r="M232" s="249" t="s">
        <v>272</v>
      </c>
      <c r="N232" s="249" t="s">
        <v>272</v>
      </c>
      <c r="O232" s="249" t="s">
        <v>493</v>
      </c>
    </row>
    <row r="233" spans="1:15" s="167" customFormat="1" ht="15">
      <c r="A233" s="249">
        <v>190</v>
      </c>
      <c r="B233" s="249"/>
      <c r="C233" s="249">
        <v>160</v>
      </c>
      <c r="D233" s="249" t="s">
        <v>283</v>
      </c>
      <c r="E233" s="249" t="s">
        <v>288</v>
      </c>
      <c r="F233" s="249" t="s">
        <v>468</v>
      </c>
      <c r="G233" s="249" t="s">
        <v>942</v>
      </c>
      <c r="H233" s="249" t="s">
        <v>462</v>
      </c>
      <c r="I233" s="249">
        <v>1997</v>
      </c>
      <c r="J233" s="249" t="s">
        <v>469</v>
      </c>
      <c r="K233" s="249" t="s">
        <v>297</v>
      </c>
      <c r="L233" s="249" t="s">
        <v>490</v>
      </c>
      <c r="M233" s="249" t="s">
        <v>272</v>
      </c>
      <c r="N233" s="249" t="s">
        <v>490</v>
      </c>
      <c r="O233" s="249" t="s">
        <v>493</v>
      </c>
    </row>
    <row r="234" spans="1:15" s="167" customFormat="1" ht="15">
      <c r="A234" s="249">
        <v>191</v>
      </c>
      <c r="B234" s="249"/>
      <c r="C234" s="249">
        <v>161</v>
      </c>
      <c r="D234" s="249" t="s">
        <v>283</v>
      </c>
      <c r="E234" s="249" t="s">
        <v>288</v>
      </c>
      <c r="F234" s="249" t="s">
        <v>471</v>
      </c>
      <c r="G234" s="249" t="s">
        <v>951</v>
      </c>
      <c r="H234" s="249" t="s">
        <v>462</v>
      </c>
      <c r="I234" s="249">
        <v>1999</v>
      </c>
      <c r="J234" s="249" t="s">
        <v>408</v>
      </c>
      <c r="K234" s="249" t="s">
        <v>355</v>
      </c>
      <c r="L234" s="249" t="s">
        <v>490</v>
      </c>
      <c r="M234" s="249" t="s">
        <v>272</v>
      </c>
      <c r="N234" s="249" t="s">
        <v>490</v>
      </c>
      <c r="O234" s="249" t="s">
        <v>493</v>
      </c>
    </row>
    <row r="235" spans="1:15" s="167" customFormat="1" ht="15">
      <c r="A235" s="249">
        <v>192</v>
      </c>
      <c r="B235" s="249"/>
      <c r="C235" s="249">
        <v>162</v>
      </c>
      <c r="D235" s="249" t="s">
        <v>283</v>
      </c>
      <c r="E235" s="249" t="s">
        <v>288</v>
      </c>
      <c r="F235" s="249" t="s">
        <v>470</v>
      </c>
      <c r="G235" s="249" t="s">
        <v>952</v>
      </c>
      <c r="H235" s="249" t="s">
        <v>462</v>
      </c>
      <c r="I235" s="249">
        <v>1999</v>
      </c>
      <c r="J235" s="249" t="s">
        <v>407</v>
      </c>
      <c r="K235" s="249" t="s">
        <v>355</v>
      </c>
      <c r="L235" s="249" t="s">
        <v>490</v>
      </c>
      <c r="M235" s="249" t="s">
        <v>272</v>
      </c>
      <c r="N235" s="249" t="s">
        <v>490</v>
      </c>
      <c r="O235" s="249" t="s">
        <v>493</v>
      </c>
    </row>
    <row r="236" spans="1:15" s="167" customFormat="1" ht="15">
      <c r="A236" s="249">
        <v>193</v>
      </c>
      <c r="B236" s="249"/>
      <c r="C236" s="249">
        <v>163</v>
      </c>
      <c r="D236" s="249" t="s">
        <v>283</v>
      </c>
      <c r="E236" s="249" t="s">
        <v>301</v>
      </c>
      <c r="F236" s="249" t="s">
        <v>799</v>
      </c>
      <c r="G236" s="249" t="s">
        <v>953</v>
      </c>
      <c r="H236" s="249" t="s">
        <v>462</v>
      </c>
      <c r="I236" s="268">
        <v>2000</v>
      </c>
      <c r="J236" s="249" t="s">
        <v>476</v>
      </c>
      <c r="K236" s="249" t="s">
        <v>279</v>
      </c>
      <c r="L236" s="249" t="s">
        <v>272</v>
      </c>
      <c r="M236" s="249" t="s">
        <v>272</v>
      </c>
      <c r="N236" s="249" t="s">
        <v>272</v>
      </c>
      <c r="O236" s="249" t="s">
        <v>493</v>
      </c>
    </row>
    <row r="237" spans="1:15" s="167" customFormat="1" ht="15">
      <c r="A237" s="249">
        <v>194</v>
      </c>
      <c r="B237" s="249"/>
      <c r="C237" s="249">
        <v>164</v>
      </c>
      <c r="D237" s="249" t="s">
        <v>283</v>
      </c>
      <c r="E237" s="249" t="s">
        <v>301</v>
      </c>
      <c r="F237" s="249" t="s">
        <v>474</v>
      </c>
      <c r="G237" s="249" t="s">
        <v>954</v>
      </c>
      <c r="H237" s="249" t="s">
        <v>462</v>
      </c>
      <c r="I237" s="249">
        <v>2000</v>
      </c>
      <c r="J237" s="249" t="s">
        <v>475</v>
      </c>
      <c r="K237" s="249" t="s">
        <v>279</v>
      </c>
      <c r="L237" s="249" t="s">
        <v>272</v>
      </c>
      <c r="M237" s="249" t="s">
        <v>272</v>
      </c>
      <c r="N237" s="249" t="s">
        <v>490</v>
      </c>
      <c r="O237" s="249" t="s">
        <v>493</v>
      </c>
    </row>
    <row r="238" spans="1:15" s="167" customFormat="1" ht="15">
      <c r="A238" s="249">
        <v>195</v>
      </c>
      <c r="B238" s="249"/>
      <c r="C238" s="249">
        <v>165</v>
      </c>
      <c r="D238" s="249" t="s">
        <v>283</v>
      </c>
      <c r="E238" s="249" t="s">
        <v>301</v>
      </c>
      <c r="F238" s="249" t="s">
        <v>472</v>
      </c>
      <c r="G238" s="249" t="s">
        <v>955</v>
      </c>
      <c r="H238" s="249" t="s">
        <v>462</v>
      </c>
      <c r="I238" s="249">
        <v>2000</v>
      </c>
      <c r="J238" s="249" t="s">
        <v>473</v>
      </c>
      <c r="K238" s="249" t="s">
        <v>279</v>
      </c>
      <c r="L238" s="249" t="s">
        <v>490</v>
      </c>
      <c r="M238" s="249" t="s">
        <v>272</v>
      </c>
      <c r="N238" s="249" t="s">
        <v>490</v>
      </c>
      <c r="O238" s="249" t="s">
        <v>493</v>
      </c>
    </row>
    <row r="239" spans="1:15" s="265" customFormat="1" ht="15">
      <c r="A239" s="249">
        <v>196</v>
      </c>
      <c r="B239" s="261"/>
      <c r="C239" s="262">
        <v>166</v>
      </c>
      <c r="D239" s="262" t="s">
        <v>283</v>
      </c>
      <c r="E239" s="262" t="s">
        <v>301</v>
      </c>
      <c r="F239" s="262" t="s">
        <v>1093</v>
      </c>
      <c r="G239" s="262" t="s">
        <v>1012</v>
      </c>
      <c r="H239" s="262" t="s">
        <v>462</v>
      </c>
      <c r="I239" s="262">
        <v>2001</v>
      </c>
      <c r="J239" s="262" t="s">
        <v>409</v>
      </c>
      <c r="K239" s="262" t="s">
        <v>293</v>
      </c>
      <c r="L239" s="262" t="s">
        <v>490</v>
      </c>
      <c r="M239" s="261" t="s">
        <v>272</v>
      </c>
      <c r="N239" s="262" t="s">
        <v>490</v>
      </c>
      <c r="O239" s="262" t="s">
        <v>493</v>
      </c>
    </row>
    <row r="240" spans="1:15" s="265" customFormat="1" ht="15">
      <c r="A240" s="249">
        <v>197</v>
      </c>
      <c r="B240" s="261"/>
      <c r="C240" s="262">
        <v>167</v>
      </c>
      <c r="D240" s="262" t="s">
        <v>283</v>
      </c>
      <c r="E240" s="262" t="s">
        <v>301</v>
      </c>
      <c r="F240" s="262" t="s">
        <v>800</v>
      </c>
      <c r="G240" s="262" t="s">
        <v>1013</v>
      </c>
      <c r="H240" s="262" t="s">
        <v>462</v>
      </c>
      <c r="I240" s="262">
        <v>2000</v>
      </c>
      <c r="J240" s="262" t="s">
        <v>801</v>
      </c>
      <c r="K240" s="262" t="s">
        <v>293</v>
      </c>
      <c r="L240" s="262" t="s">
        <v>490</v>
      </c>
      <c r="M240" s="261" t="s">
        <v>272</v>
      </c>
      <c r="N240" s="262" t="s">
        <v>490</v>
      </c>
      <c r="O240" s="262" t="s">
        <v>493</v>
      </c>
    </row>
    <row r="241" spans="1:15" s="265" customFormat="1" ht="15">
      <c r="A241" s="249">
        <v>198</v>
      </c>
      <c r="B241" s="261"/>
      <c r="C241" s="262">
        <v>168</v>
      </c>
      <c r="D241" s="262" t="s">
        <v>283</v>
      </c>
      <c r="E241" s="262" t="s">
        <v>290</v>
      </c>
      <c r="F241" s="262" t="s">
        <v>802</v>
      </c>
      <c r="G241" s="262" t="s">
        <v>1013</v>
      </c>
      <c r="H241" s="262" t="s">
        <v>462</v>
      </c>
      <c r="I241" s="262">
        <v>2003</v>
      </c>
      <c r="J241" s="262" t="s">
        <v>803</v>
      </c>
      <c r="K241" s="262" t="s">
        <v>293</v>
      </c>
      <c r="L241" s="262" t="s">
        <v>490</v>
      </c>
      <c r="M241" s="261" t="s">
        <v>272</v>
      </c>
      <c r="N241" s="262" t="s">
        <v>490</v>
      </c>
      <c r="O241" s="262" t="s">
        <v>493</v>
      </c>
    </row>
    <row r="242" spans="1:15" s="265" customFormat="1" ht="15">
      <c r="A242" s="249">
        <v>199</v>
      </c>
      <c r="B242" s="261"/>
      <c r="C242" s="262">
        <v>169</v>
      </c>
      <c r="D242" s="262" t="s">
        <v>283</v>
      </c>
      <c r="E242" s="262" t="s">
        <v>290</v>
      </c>
      <c r="F242" s="262" t="s">
        <v>470</v>
      </c>
      <c r="G242" s="262" t="s">
        <v>1014</v>
      </c>
      <c r="H242" s="262" t="s">
        <v>462</v>
      </c>
      <c r="I242" s="262">
        <v>2004</v>
      </c>
      <c r="J242" s="262" t="s">
        <v>477</v>
      </c>
      <c r="K242" s="262" t="s">
        <v>478</v>
      </c>
      <c r="L242" s="262" t="s">
        <v>490</v>
      </c>
      <c r="M242" s="261" t="s">
        <v>272</v>
      </c>
      <c r="N242" s="262" t="s">
        <v>490</v>
      </c>
      <c r="O242" s="262" t="s">
        <v>493</v>
      </c>
    </row>
    <row r="243" spans="1:15" s="265" customFormat="1" ht="15">
      <c r="A243" s="249">
        <v>200</v>
      </c>
      <c r="B243" s="261"/>
      <c r="C243" s="262">
        <v>170</v>
      </c>
      <c r="D243" s="262" t="s">
        <v>283</v>
      </c>
      <c r="E243" s="262" t="s">
        <v>290</v>
      </c>
      <c r="F243" s="262" t="s">
        <v>1104</v>
      </c>
      <c r="G243" s="262" t="s">
        <v>1015</v>
      </c>
      <c r="H243" s="262" t="s">
        <v>462</v>
      </c>
      <c r="I243" s="262">
        <v>2004</v>
      </c>
      <c r="J243" s="262" t="s">
        <v>804</v>
      </c>
      <c r="K243" s="262" t="s">
        <v>293</v>
      </c>
      <c r="L243" s="262" t="s">
        <v>490</v>
      </c>
      <c r="M243" s="261" t="s">
        <v>272</v>
      </c>
      <c r="N243" s="262" t="s">
        <v>490</v>
      </c>
      <c r="O243" s="262" t="s">
        <v>493</v>
      </c>
    </row>
    <row r="244" spans="1:15" s="167" customFormat="1" ht="15">
      <c r="A244" s="249"/>
      <c r="B244" s="249"/>
      <c r="C244" s="250"/>
      <c r="D244" s="250"/>
      <c r="E244" s="250" t="s">
        <v>342</v>
      </c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</row>
    <row r="245" spans="1:15" s="167" customFormat="1" ht="15">
      <c r="A245" s="249"/>
      <c r="B245" s="249"/>
      <c r="C245" s="249"/>
      <c r="D245" s="249"/>
      <c r="E245" s="249" t="s">
        <v>487</v>
      </c>
      <c r="F245" s="249" t="s">
        <v>805</v>
      </c>
      <c r="G245" s="249" t="s">
        <v>806</v>
      </c>
      <c r="H245" s="249" t="s">
        <v>342</v>
      </c>
      <c r="I245" s="249"/>
      <c r="J245" s="249"/>
      <c r="K245" s="249"/>
      <c r="L245" s="249" t="s">
        <v>272</v>
      </c>
      <c r="M245" s="249" t="s">
        <v>272</v>
      </c>
      <c r="N245" s="249" t="s">
        <v>272</v>
      </c>
      <c r="O245" s="249" t="s">
        <v>491</v>
      </c>
    </row>
    <row r="246" spans="1:15" s="167" customFormat="1" ht="15">
      <c r="A246" s="249"/>
      <c r="B246" s="249"/>
      <c r="C246" s="249"/>
      <c r="D246" s="249"/>
      <c r="E246" s="249" t="s">
        <v>577</v>
      </c>
      <c r="F246" s="249" t="s">
        <v>346</v>
      </c>
      <c r="G246" s="249" t="s">
        <v>807</v>
      </c>
      <c r="H246" s="249" t="s">
        <v>342</v>
      </c>
      <c r="I246" s="249"/>
      <c r="J246" s="249"/>
      <c r="K246" s="249"/>
      <c r="L246" s="249" t="s">
        <v>272</v>
      </c>
      <c r="M246" s="249" t="s">
        <v>272</v>
      </c>
      <c r="N246" s="249" t="s">
        <v>272</v>
      </c>
      <c r="O246" s="249" t="s">
        <v>491</v>
      </c>
    </row>
    <row r="247" spans="1:15" s="167" customFormat="1" ht="15">
      <c r="A247" s="249">
        <v>201</v>
      </c>
      <c r="B247" s="249"/>
      <c r="C247" s="249">
        <v>18</v>
      </c>
      <c r="D247" s="249" t="s">
        <v>269</v>
      </c>
      <c r="E247" s="249" t="s">
        <v>808</v>
      </c>
      <c r="F247" s="249" t="s">
        <v>343</v>
      </c>
      <c r="G247" s="249" t="s">
        <v>809</v>
      </c>
      <c r="H247" s="249" t="s">
        <v>342</v>
      </c>
      <c r="I247" s="249">
        <v>1986</v>
      </c>
      <c r="J247" s="249" t="s">
        <v>810</v>
      </c>
      <c r="K247" s="249" t="s">
        <v>303</v>
      </c>
      <c r="L247" s="249" t="s">
        <v>272</v>
      </c>
      <c r="M247" s="249" t="s">
        <v>272</v>
      </c>
      <c r="N247" s="249" t="s">
        <v>272</v>
      </c>
      <c r="O247" s="249" t="s">
        <v>493</v>
      </c>
    </row>
    <row r="248" spans="1:15" s="167" customFormat="1" ht="15">
      <c r="A248" s="249">
        <v>202</v>
      </c>
      <c r="B248" s="249"/>
      <c r="C248" s="249">
        <v>19</v>
      </c>
      <c r="D248" s="249" t="s">
        <v>269</v>
      </c>
      <c r="E248" s="249" t="s">
        <v>811</v>
      </c>
      <c r="F248" s="249" t="s">
        <v>344</v>
      </c>
      <c r="G248" s="249" t="s">
        <v>345</v>
      </c>
      <c r="H248" s="249" t="s">
        <v>342</v>
      </c>
      <c r="I248" s="249">
        <v>1994</v>
      </c>
      <c r="J248" s="249" t="s">
        <v>812</v>
      </c>
      <c r="K248" s="249" t="s">
        <v>303</v>
      </c>
      <c r="L248" s="249" t="s">
        <v>272</v>
      </c>
      <c r="M248" s="249" t="s">
        <v>272</v>
      </c>
      <c r="N248" s="249" t="s">
        <v>272</v>
      </c>
      <c r="O248" s="249" t="s">
        <v>493</v>
      </c>
    </row>
    <row r="249" spans="1:15" s="167" customFormat="1" ht="15">
      <c r="A249" s="249">
        <v>203</v>
      </c>
      <c r="B249" s="249"/>
      <c r="C249" s="249">
        <v>20</v>
      </c>
      <c r="D249" s="249" t="s">
        <v>269</v>
      </c>
      <c r="E249" s="249" t="s">
        <v>273</v>
      </c>
      <c r="F249" s="249" t="s">
        <v>346</v>
      </c>
      <c r="G249" s="249" t="s">
        <v>347</v>
      </c>
      <c r="H249" s="249" t="s">
        <v>342</v>
      </c>
      <c r="I249" s="249">
        <v>1996</v>
      </c>
      <c r="J249" s="249" t="s">
        <v>813</v>
      </c>
      <c r="K249" s="249" t="s">
        <v>293</v>
      </c>
      <c r="L249" s="249" t="s">
        <v>272</v>
      </c>
      <c r="M249" s="249" t="s">
        <v>272</v>
      </c>
      <c r="N249" s="249" t="s">
        <v>272</v>
      </c>
      <c r="O249" s="249" t="s">
        <v>493</v>
      </c>
    </row>
    <row r="250" spans="1:15" s="167" customFormat="1" ht="15">
      <c r="A250" s="249">
        <v>204</v>
      </c>
      <c r="B250" s="249"/>
      <c r="C250" s="249">
        <v>21</v>
      </c>
      <c r="D250" s="249" t="s">
        <v>269</v>
      </c>
      <c r="E250" s="249" t="s">
        <v>273</v>
      </c>
      <c r="F250" s="249" t="s">
        <v>814</v>
      </c>
      <c r="G250" s="249" t="s">
        <v>815</v>
      </c>
      <c r="H250" s="249" t="s">
        <v>342</v>
      </c>
      <c r="I250" s="249">
        <v>1996</v>
      </c>
      <c r="J250" s="249" t="s">
        <v>816</v>
      </c>
      <c r="K250" s="249" t="s">
        <v>330</v>
      </c>
      <c r="L250" s="249" t="s">
        <v>272</v>
      </c>
      <c r="M250" s="249" t="s">
        <v>490</v>
      </c>
      <c r="N250" s="249" t="s">
        <v>272</v>
      </c>
      <c r="O250" s="249" t="s">
        <v>493</v>
      </c>
    </row>
    <row r="251" spans="1:15" s="167" customFormat="1" ht="15">
      <c r="A251" s="249">
        <v>205</v>
      </c>
      <c r="B251" s="249"/>
      <c r="C251" s="249">
        <v>22</v>
      </c>
      <c r="D251" s="249" t="s">
        <v>187</v>
      </c>
      <c r="E251" s="249" t="s">
        <v>291</v>
      </c>
      <c r="F251" s="249" t="s">
        <v>817</v>
      </c>
      <c r="G251" s="249" t="s">
        <v>818</v>
      </c>
      <c r="H251" s="249" t="s">
        <v>342</v>
      </c>
      <c r="I251" s="249">
        <v>1997</v>
      </c>
      <c r="J251" s="249" t="s">
        <v>819</v>
      </c>
      <c r="K251" s="249" t="s">
        <v>330</v>
      </c>
      <c r="L251" s="249" t="s">
        <v>272</v>
      </c>
      <c r="M251" s="249" t="s">
        <v>490</v>
      </c>
      <c r="N251" s="249" t="s">
        <v>272</v>
      </c>
      <c r="O251" s="249" t="s">
        <v>493</v>
      </c>
    </row>
    <row r="252" spans="1:15" s="167" customFormat="1" ht="15">
      <c r="A252" s="249">
        <v>206</v>
      </c>
      <c r="B252" s="249"/>
      <c r="C252" s="249">
        <v>23</v>
      </c>
      <c r="D252" s="249" t="s">
        <v>187</v>
      </c>
      <c r="E252" s="249" t="s">
        <v>291</v>
      </c>
      <c r="F252" s="249" t="s">
        <v>1092</v>
      </c>
      <c r="G252" s="249" t="s">
        <v>821</v>
      </c>
      <c r="H252" s="249" t="s">
        <v>342</v>
      </c>
      <c r="I252" s="249">
        <v>1993</v>
      </c>
      <c r="J252" s="249" t="s">
        <v>822</v>
      </c>
      <c r="K252" s="249" t="s">
        <v>355</v>
      </c>
      <c r="L252" s="249" t="s">
        <v>272</v>
      </c>
      <c r="M252" s="249" t="s">
        <v>272</v>
      </c>
      <c r="N252" s="249" t="s">
        <v>272</v>
      </c>
      <c r="O252" s="249" t="s">
        <v>493</v>
      </c>
    </row>
    <row r="253" spans="1:15" s="167" customFormat="1" ht="15">
      <c r="A253" s="249">
        <v>207</v>
      </c>
      <c r="B253" s="249"/>
      <c r="C253" s="249">
        <v>24</v>
      </c>
      <c r="D253" s="249" t="s">
        <v>283</v>
      </c>
      <c r="E253" s="249" t="s">
        <v>288</v>
      </c>
      <c r="F253" s="249" t="s">
        <v>817</v>
      </c>
      <c r="G253" s="249" t="s">
        <v>823</v>
      </c>
      <c r="H253" s="249" t="s">
        <v>342</v>
      </c>
      <c r="I253" s="249">
        <v>1998</v>
      </c>
      <c r="J253" s="249" t="s">
        <v>824</v>
      </c>
      <c r="K253" s="249" t="s">
        <v>279</v>
      </c>
      <c r="L253" s="249" t="s">
        <v>272</v>
      </c>
      <c r="M253" s="249" t="s">
        <v>490</v>
      </c>
      <c r="N253" s="249" t="s">
        <v>272</v>
      </c>
      <c r="O253" s="249" t="s">
        <v>493</v>
      </c>
    </row>
    <row r="254" spans="1:15" s="167" customFormat="1" ht="15">
      <c r="A254" s="249"/>
      <c r="B254" s="249"/>
      <c r="C254" s="250"/>
      <c r="D254" s="250"/>
      <c r="E254" s="250" t="s">
        <v>825</v>
      </c>
      <c r="F254" s="250"/>
      <c r="G254" s="250"/>
      <c r="H254" s="250"/>
      <c r="I254" s="250"/>
      <c r="J254" s="250"/>
      <c r="K254" s="250"/>
      <c r="L254" s="250"/>
      <c r="M254" s="250"/>
      <c r="N254" s="250"/>
      <c r="O254" s="250"/>
    </row>
    <row r="255" spans="1:15" s="167" customFormat="1" ht="15">
      <c r="A255" s="249">
        <v>208</v>
      </c>
      <c r="B255" s="249"/>
      <c r="C255" s="249">
        <v>30</v>
      </c>
      <c r="D255" s="249" t="s">
        <v>269</v>
      </c>
      <c r="E255" s="249" t="s">
        <v>270</v>
      </c>
      <c r="F255" s="249" t="s">
        <v>826</v>
      </c>
      <c r="G255" s="249" t="s">
        <v>827</v>
      </c>
      <c r="H255" s="249" t="s">
        <v>825</v>
      </c>
      <c r="I255" s="249">
        <v>1981</v>
      </c>
      <c r="J255" s="249" t="s">
        <v>828</v>
      </c>
      <c r="K255" s="249" t="s">
        <v>829</v>
      </c>
      <c r="L255" s="249" t="s">
        <v>272</v>
      </c>
      <c r="M255" s="249" t="s">
        <v>272</v>
      </c>
      <c r="N255" s="249" t="s">
        <v>272</v>
      </c>
      <c r="O255" s="249" t="s">
        <v>493</v>
      </c>
    </row>
    <row r="256" spans="1:15" s="167" customFormat="1" ht="15">
      <c r="A256" s="249"/>
      <c r="B256" s="249"/>
      <c r="C256" s="250"/>
      <c r="D256" s="250"/>
      <c r="E256" s="250"/>
      <c r="F256" s="250"/>
      <c r="G256" s="250"/>
      <c r="H256" s="250"/>
      <c r="I256" s="250"/>
      <c r="J256" s="250"/>
      <c r="K256" s="250"/>
      <c r="L256" s="250"/>
      <c r="M256" s="250"/>
      <c r="N256" s="250"/>
      <c r="O256" s="250"/>
    </row>
    <row r="257" ht="13.5">
      <c r="A257" s="253"/>
    </row>
    <row r="258" ht="13.5">
      <c r="A258" s="253"/>
    </row>
    <row r="259" ht="13.5">
      <c r="A259" s="253"/>
    </row>
    <row r="260" ht="13.5">
      <c r="A260" s="253"/>
    </row>
    <row r="261" ht="13.5">
      <c r="A261" s="253"/>
    </row>
    <row r="262" ht="13.5">
      <c r="A262" s="253"/>
    </row>
    <row r="263" ht="13.5">
      <c r="A263" s="253"/>
    </row>
    <row r="264" ht="13.5">
      <c r="A264" s="253"/>
    </row>
    <row r="265" ht="13.5">
      <c r="A265" s="253"/>
    </row>
    <row r="266" ht="13.5">
      <c r="A266" s="253"/>
    </row>
    <row r="267" ht="13.5">
      <c r="A267" s="253"/>
    </row>
    <row r="268" ht="13.5">
      <c r="A268" s="253"/>
    </row>
    <row r="269" ht="13.5">
      <c r="A269" s="253"/>
    </row>
    <row r="270" ht="13.5">
      <c r="A270" s="253"/>
    </row>
    <row r="271" ht="13.5">
      <c r="A271" s="253"/>
    </row>
    <row r="272" ht="13.5">
      <c r="A272" s="253"/>
    </row>
    <row r="273" ht="13.5">
      <c r="A273" s="253"/>
    </row>
    <row r="274" ht="13.5">
      <c r="A274" s="253"/>
    </row>
    <row r="275" ht="13.5">
      <c r="A275" s="253"/>
    </row>
    <row r="276" ht="13.5">
      <c r="A276" s="253"/>
    </row>
    <row r="277" ht="13.5">
      <c r="A277" s="253"/>
    </row>
    <row r="278" ht="13.5">
      <c r="A278" s="253"/>
    </row>
    <row r="279" ht="13.5">
      <c r="A279" s="253"/>
    </row>
    <row r="280" ht="13.5">
      <c r="A280" s="253"/>
    </row>
    <row r="281" ht="13.5">
      <c r="A281" s="253"/>
    </row>
    <row r="282" ht="13.5">
      <c r="A282" s="253"/>
    </row>
    <row r="283" ht="13.5">
      <c r="A283" s="253"/>
    </row>
    <row r="284" ht="13.5">
      <c r="A284" s="253"/>
    </row>
    <row r="285" ht="13.5">
      <c r="A285" s="253"/>
    </row>
    <row r="286" ht="13.5">
      <c r="A286" s="253"/>
    </row>
  </sheetData>
  <sheetProtection/>
  <printOptions horizontalCentered="1"/>
  <pageMargins left="0.75" right="0.75" top="0.25" bottom="0.2" header="0.5" footer="0.5"/>
  <pageSetup horizontalDpi="600" verticalDpi="600" orientation="portrait" paperSize="9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L639"/>
  <sheetViews>
    <sheetView zoomScalePageLayoutView="0" workbookViewId="0" topLeftCell="A21">
      <pane xSplit="6" topLeftCell="G1" activePane="topRight" state="frozen"/>
      <selection pane="topLeft" activeCell="B10" sqref="B10"/>
      <selection pane="topRight" activeCell="A2" sqref="A2:IV2"/>
    </sheetView>
  </sheetViews>
  <sheetFormatPr defaultColWidth="9.00390625" defaultRowHeight="13.5"/>
  <cols>
    <col min="1" max="1" width="4.50390625" style="16" customWidth="1"/>
    <col min="2" max="2" width="1.625" style="0" customWidth="1"/>
    <col min="3" max="3" width="8.375" style="311" customWidth="1"/>
    <col min="4" max="4" width="13.00390625" style="41" customWidth="1"/>
    <col min="5" max="5" width="22.625" style="16" customWidth="1"/>
    <col min="6" max="6" width="19.625" style="16" customWidth="1"/>
    <col min="7" max="7" width="13.75390625" style="16" customWidth="1"/>
    <col min="8" max="8" width="6.125" style="16" customWidth="1"/>
    <col min="9" max="9" width="11.875" style="16" customWidth="1"/>
    <col min="10" max="10" width="14.00390625" style="16" customWidth="1"/>
    <col min="11" max="11" width="20.375" style="16" customWidth="1"/>
    <col min="12" max="12" width="20.75390625" style="16" customWidth="1"/>
    <col min="13" max="13" width="19.75390625" style="16" customWidth="1"/>
    <col min="14" max="14" width="17.625" style="16" customWidth="1"/>
    <col min="15" max="15" width="9.00390625" style="16" customWidth="1"/>
  </cols>
  <sheetData>
    <row r="1" spans="1:15" s="159" customFormat="1" ht="27.75">
      <c r="A1" s="246"/>
      <c r="B1" s="254"/>
      <c r="C1" s="257" t="s">
        <v>484</v>
      </c>
      <c r="D1" s="162"/>
      <c r="E1" s="162"/>
      <c r="F1" s="294"/>
      <c r="G1" s="294"/>
      <c r="H1" s="294"/>
      <c r="I1" s="294"/>
      <c r="J1" s="162"/>
      <c r="K1" s="162"/>
      <c r="L1" s="162"/>
      <c r="M1" s="162"/>
      <c r="N1" s="162"/>
      <c r="O1" s="162"/>
    </row>
    <row r="2" spans="1:14" s="168" customFormat="1" ht="13.5" customHeight="1">
      <c r="A2" s="163"/>
      <c r="B2" s="255"/>
      <c r="C2" s="164" t="s">
        <v>1123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spans="1:15" s="168" customFormat="1" ht="13.5" customHeight="1">
      <c r="A3" s="322"/>
      <c r="B3" s="255"/>
      <c r="C3" s="164" t="s">
        <v>485</v>
      </c>
      <c r="D3" s="166"/>
      <c r="E3" s="166"/>
      <c r="F3" s="166"/>
      <c r="G3" s="166"/>
      <c r="H3" s="166"/>
      <c r="I3" s="166"/>
      <c r="J3" s="166"/>
      <c r="K3" s="264"/>
      <c r="L3" s="264"/>
      <c r="M3" s="264"/>
      <c r="N3" s="264"/>
      <c r="O3" s="295"/>
    </row>
    <row r="4" spans="1:15" s="168" customFormat="1" ht="13.5" customHeight="1">
      <c r="A4" s="322"/>
      <c r="B4" s="255"/>
      <c r="C4" s="164" t="s">
        <v>486</v>
      </c>
      <c r="D4" s="166"/>
      <c r="E4" s="166"/>
      <c r="F4" s="166"/>
      <c r="G4" s="166"/>
      <c r="H4" s="166"/>
      <c r="I4" s="166"/>
      <c r="J4" s="166"/>
      <c r="K4" s="264"/>
      <c r="L4" s="264"/>
      <c r="M4" s="264"/>
      <c r="N4" s="264"/>
      <c r="O4" s="295"/>
    </row>
    <row r="5" spans="1:15" s="183" customFormat="1" ht="15">
      <c r="A5" s="298"/>
      <c r="C5" s="185" t="s">
        <v>259</v>
      </c>
      <c r="D5" s="296"/>
      <c r="E5" s="204"/>
      <c r="F5" s="193"/>
      <c r="G5" s="193"/>
      <c r="H5" s="205"/>
      <c r="I5" s="205"/>
      <c r="J5" s="297"/>
      <c r="K5" s="298"/>
      <c r="L5" s="298"/>
      <c r="M5" s="298"/>
      <c r="N5" s="298"/>
      <c r="O5" s="298"/>
    </row>
    <row r="6" spans="1:15" s="181" customFormat="1" ht="12.75">
      <c r="A6" s="190"/>
      <c r="C6" s="190" t="s">
        <v>169</v>
      </c>
      <c r="D6" s="190"/>
      <c r="E6" s="190"/>
      <c r="F6" s="299"/>
      <c r="G6" s="190"/>
      <c r="H6" s="190"/>
      <c r="I6" s="190"/>
      <c r="J6" s="190"/>
      <c r="K6" s="190"/>
      <c r="L6" s="190"/>
      <c r="M6" s="190"/>
      <c r="N6" s="190"/>
      <c r="O6" s="190"/>
    </row>
    <row r="7" spans="1:15" s="181" customFormat="1" ht="15">
      <c r="A7" s="302" t="s">
        <v>164</v>
      </c>
      <c r="C7" s="300" t="s">
        <v>39</v>
      </c>
      <c r="D7" s="300" t="s">
        <v>40</v>
      </c>
      <c r="E7" s="300" t="s">
        <v>44</v>
      </c>
      <c r="F7" s="300" t="s">
        <v>45</v>
      </c>
      <c r="G7" s="300" t="s">
        <v>46</v>
      </c>
      <c r="H7" s="300" t="s">
        <v>42</v>
      </c>
      <c r="I7" s="300" t="s">
        <v>47</v>
      </c>
      <c r="J7" s="300" t="s">
        <v>48</v>
      </c>
      <c r="K7" s="249" t="s">
        <v>294</v>
      </c>
      <c r="L7" s="249" t="s">
        <v>277</v>
      </c>
      <c r="M7" s="249" t="s">
        <v>278</v>
      </c>
      <c r="N7" s="249" t="s">
        <v>836</v>
      </c>
      <c r="O7" s="190"/>
    </row>
    <row r="8" spans="1:15" s="181" customFormat="1" ht="15">
      <c r="A8" s="302">
        <v>1</v>
      </c>
      <c r="C8" s="249" t="s">
        <v>283</v>
      </c>
      <c r="D8" s="249" t="s">
        <v>290</v>
      </c>
      <c r="E8" s="249" t="s">
        <v>494</v>
      </c>
      <c r="F8" s="249" t="s">
        <v>440</v>
      </c>
      <c r="G8" s="249" t="s">
        <v>271</v>
      </c>
      <c r="H8" s="249">
        <v>2005</v>
      </c>
      <c r="I8" s="249" t="s">
        <v>495</v>
      </c>
      <c r="J8" s="249" t="s">
        <v>496</v>
      </c>
      <c r="K8" s="249" t="s">
        <v>490</v>
      </c>
      <c r="L8" s="249" t="s">
        <v>272</v>
      </c>
      <c r="M8" s="249" t="s">
        <v>490</v>
      </c>
      <c r="N8" s="249" t="s">
        <v>493</v>
      </c>
      <c r="O8" s="190"/>
    </row>
    <row r="9" spans="1:15" s="181" customFormat="1" ht="15">
      <c r="A9" s="302">
        <v>2</v>
      </c>
      <c r="C9" s="249" t="s">
        <v>283</v>
      </c>
      <c r="D9" s="249" t="s">
        <v>290</v>
      </c>
      <c r="E9" s="249" t="s">
        <v>497</v>
      </c>
      <c r="F9" s="249" t="s">
        <v>498</v>
      </c>
      <c r="G9" s="249" t="s">
        <v>271</v>
      </c>
      <c r="H9" s="249">
        <v>2004</v>
      </c>
      <c r="I9" s="249" t="s">
        <v>499</v>
      </c>
      <c r="J9" s="249" t="s">
        <v>496</v>
      </c>
      <c r="K9" s="249" t="s">
        <v>490</v>
      </c>
      <c r="L9" s="249" t="s">
        <v>272</v>
      </c>
      <c r="M9" s="249" t="s">
        <v>490</v>
      </c>
      <c r="N9" s="249" t="s">
        <v>493</v>
      </c>
      <c r="O9" s="190"/>
    </row>
    <row r="10" spans="1:15" s="181" customFormat="1" ht="15">
      <c r="A10" s="302">
        <v>3</v>
      </c>
      <c r="C10" s="249" t="s">
        <v>283</v>
      </c>
      <c r="D10" s="249" t="s">
        <v>290</v>
      </c>
      <c r="E10" s="249" t="s">
        <v>527</v>
      </c>
      <c r="F10" s="249" t="s">
        <v>528</v>
      </c>
      <c r="G10" s="249" t="s">
        <v>286</v>
      </c>
      <c r="H10" s="249">
        <v>2004</v>
      </c>
      <c r="I10" s="249" t="s">
        <v>529</v>
      </c>
      <c r="J10" s="249" t="s">
        <v>279</v>
      </c>
      <c r="K10" s="249" t="s">
        <v>272</v>
      </c>
      <c r="L10" s="249" t="s">
        <v>272</v>
      </c>
      <c r="M10" s="249" t="s">
        <v>272</v>
      </c>
      <c r="N10" s="249" t="s">
        <v>493</v>
      </c>
      <c r="O10" s="190"/>
    </row>
    <row r="11" spans="1:29" s="181" customFormat="1" ht="15">
      <c r="A11" s="302">
        <v>4</v>
      </c>
      <c r="C11" s="249" t="s">
        <v>283</v>
      </c>
      <c r="D11" s="249" t="s">
        <v>290</v>
      </c>
      <c r="E11" s="249" t="s">
        <v>530</v>
      </c>
      <c r="F11" s="249" t="s">
        <v>525</v>
      </c>
      <c r="G11" s="249" t="s">
        <v>286</v>
      </c>
      <c r="H11" s="249">
        <v>2004</v>
      </c>
      <c r="I11" s="249" t="s">
        <v>531</v>
      </c>
      <c r="J11" s="249" t="s">
        <v>279</v>
      </c>
      <c r="K11" s="249" t="s">
        <v>490</v>
      </c>
      <c r="L11" s="249" t="s">
        <v>490</v>
      </c>
      <c r="M11" s="249" t="s">
        <v>272</v>
      </c>
      <c r="N11" s="249" t="s">
        <v>493</v>
      </c>
      <c r="O11" s="298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</row>
    <row r="12" spans="1:29" s="181" customFormat="1" ht="15">
      <c r="A12" s="302">
        <v>5</v>
      </c>
      <c r="C12" s="249" t="s">
        <v>283</v>
      </c>
      <c r="D12" s="249" t="s">
        <v>290</v>
      </c>
      <c r="E12" s="249" t="s">
        <v>566</v>
      </c>
      <c r="F12" s="249" t="s">
        <v>977</v>
      </c>
      <c r="G12" s="249" t="s">
        <v>277</v>
      </c>
      <c r="H12" s="249">
        <v>2003</v>
      </c>
      <c r="I12" s="249" t="s">
        <v>365</v>
      </c>
      <c r="J12" s="249" t="s">
        <v>567</v>
      </c>
      <c r="K12" s="249" t="s">
        <v>272</v>
      </c>
      <c r="L12" s="249" t="s">
        <v>272</v>
      </c>
      <c r="M12" s="249" t="s">
        <v>272</v>
      </c>
      <c r="N12" s="249" t="s">
        <v>493</v>
      </c>
      <c r="O12" s="298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</row>
    <row r="13" spans="1:17" s="181" customFormat="1" ht="15">
      <c r="A13" s="302">
        <v>6</v>
      </c>
      <c r="C13" s="249" t="s">
        <v>283</v>
      </c>
      <c r="D13" s="249" t="s">
        <v>290</v>
      </c>
      <c r="E13" s="249" t="s">
        <v>444</v>
      </c>
      <c r="F13" s="249" t="s">
        <v>978</v>
      </c>
      <c r="G13" s="249" t="s">
        <v>277</v>
      </c>
      <c r="H13" s="249">
        <v>2003</v>
      </c>
      <c r="I13" s="249" t="s">
        <v>420</v>
      </c>
      <c r="J13" s="249" t="s">
        <v>293</v>
      </c>
      <c r="K13" s="249" t="s">
        <v>272</v>
      </c>
      <c r="L13" s="249" t="s">
        <v>272</v>
      </c>
      <c r="M13" s="249" t="s">
        <v>272</v>
      </c>
      <c r="N13" s="249" t="s">
        <v>493</v>
      </c>
      <c r="O13" s="298"/>
      <c r="P13" s="183"/>
      <c r="Q13" s="183"/>
    </row>
    <row r="14" spans="1:15" s="181" customFormat="1" ht="15">
      <c r="A14" s="302">
        <v>7</v>
      </c>
      <c r="C14" s="249" t="s">
        <v>283</v>
      </c>
      <c r="D14" s="249" t="s">
        <v>290</v>
      </c>
      <c r="E14" s="249" t="s">
        <v>568</v>
      </c>
      <c r="F14" s="249" t="s">
        <v>979</v>
      </c>
      <c r="G14" s="249" t="s">
        <v>277</v>
      </c>
      <c r="H14" s="249">
        <v>2004</v>
      </c>
      <c r="I14" s="249" t="s">
        <v>569</v>
      </c>
      <c r="J14" s="249" t="s">
        <v>553</v>
      </c>
      <c r="K14" s="249" t="s">
        <v>490</v>
      </c>
      <c r="L14" s="249" t="s">
        <v>272</v>
      </c>
      <c r="M14" s="249" t="s">
        <v>490</v>
      </c>
      <c r="N14" s="249" t="s">
        <v>493</v>
      </c>
      <c r="O14" s="190"/>
    </row>
    <row r="15" spans="1:15" s="181" customFormat="1" ht="15">
      <c r="A15" s="302">
        <v>8</v>
      </c>
      <c r="C15" s="249" t="s">
        <v>283</v>
      </c>
      <c r="D15" s="249" t="s">
        <v>290</v>
      </c>
      <c r="E15" s="249" t="s">
        <v>570</v>
      </c>
      <c r="F15" s="249" t="s">
        <v>980</v>
      </c>
      <c r="G15" s="249" t="s">
        <v>277</v>
      </c>
      <c r="H15" s="249">
        <v>2004</v>
      </c>
      <c r="I15" s="249" t="s">
        <v>571</v>
      </c>
      <c r="J15" s="249" t="s">
        <v>553</v>
      </c>
      <c r="K15" s="249" t="s">
        <v>490</v>
      </c>
      <c r="L15" s="249" t="s">
        <v>272</v>
      </c>
      <c r="M15" s="249" t="s">
        <v>490</v>
      </c>
      <c r="N15" s="249" t="s">
        <v>493</v>
      </c>
      <c r="O15" s="190"/>
    </row>
    <row r="16" spans="1:15" s="181" customFormat="1" ht="15">
      <c r="A16" s="302">
        <v>9</v>
      </c>
      <c r="C16" s="262" t="s">
        <v>283</v>
      </c>
      <c r="D16" s="262" t="s">
        <v>290</v>
      </c>
      <c r="E16" s="262" t="s">
        <v>572</v>
      </c>
      <c r="F16" s="262" t="s">
        <v>1025</v>
      </c>
      <c r="G16" s="262" t="s">
        <v>277</v>
      </c>
      <c r="H16" s="262">
        <v>2003</v>
      </c>
      <c r="I16" s="262" t="s">
        <v>573</v>
      </c>
      <c r="J16" s="262" t="s">
        <v>293</v>
      </c>
      <c r="K16" s="262" t="s">
        <v>490</v>
      </c>
      <c r="L16" s="261" t="s">
        <v>272</v>
      </c>
      <c r="M16" s="262" t="s">
        <v>490</v>
      </c>
      <c r="N16" s="262" t="s">
        <v>493</v>
      </c>
      <c r="O16" s="190"/>
    </row>
    <row r="17" spans="1:15" s="181" customFormat="1" ht="15">
      <c r="A17" s="302">
        <v>10</v>
      </c>
      <c r="C17" s="262" t="s">
        <v>283</v>
      </c>
      <c r="D17" s="262" t="s">
        <v>290</v>
      </c>
      <c r="E17" s="262" t="s">
        <v>574</v>
      </c>
      <c r="F17" s="262" t="s">
        <v>1026</v>
      </c>
      <c r="G17" s="262" t="s">
        <v>277</v>
      </c>
      <c r="H17" s="262">
        <v>2004</v>
      </c>
      <c r="I17" s="262" t="s">
        <v>575</v>
      </c>
      <c r="J17" s="262" t="s">
        <v>293</v>
      </c>
      <c r="K17" s="262" t="s">
        <v>490</v>
      </c>
      <c r="L17" s="261" t="s">
        <v>272</v>
      </c>
      <c r="M17" s="262" t="s">
        <v>490</v>
      </c>
      <c r="N17" s="262" t="s">
        <v>493</v>
      </c>
      <c r="O17" s="190"/>
    </row>
    <row r="18" spans="1:15" s="181" customFormat="1" ht="15">
      <c r="A18" s="302">
        <v>11</v>
      </c>
      <c r="C18" s="249" t="s">
        <v>283</v>
      </c>
      <c r="D18" s="249" t="s">
        <v>290</v>
      </c>
      <c r="E18" s="249" t="s">
        <v>452</v>
      </c>
      <c r="F18" s="249" t="s">
        <v>450</v>
      </c>
      <c r="G18" s="249" t="s">
        <v>368</v>
      </c>
      <c r="H18" s="249">
        <v>2003</v>
      </c>
      <c r="I18" s="249" t="s">
        <v>453</v>
      </c>
      <c r="J18" s="249" t="s">
        <v>293</v>
      </c>
      <c r="K18" s="249" t="s">
        <v>272</v>
      </c>
      <c r="L18" s="249" t="s">
        <v>272</v>
      </c>
      <c r="M18" s="249" t="s">
        <v>272</v>
      </c>
      <c r="N18" s="249" t="s">
        <v>493</v>
      </c>
      <c r="O18" s="190"/>
    </row>
    <row r="19" spans="1:15" s="181" customFormat="1" ht="15">
      <c r="A19" s="302">
        <v>12</v>
      </c>
      <c r="C19" s="249" t="s">
        <v>283</v>
      </c>
      <c r="D19" s="249" t="s">
        <v>290</v>
      </c>
      <c r="E19" s="249" t="s">
        <v>449</v>
      </c>
      <c r="F19" s="249" t="s">
        <v>614</v>
      </c>
      <c r="G19" s="249" t="s">
        <v>368</v>
      </c>
      <c r="H19" s="249">
        <v>2004</v>
      </c>
      <c r="I19" s="249" t="s">
        <v>615</v>
      </c>
      <c r="J19" s="249" t="s">
        <v>279</v>
      </c>
      <c r="K19" s="249" t="s">
        <v>272</v>
      </c>
      <c r="L19" s="249" t="s">
        <v>272</v>
      </c>
      <c r="M19" s="249" t="s">
        <v>272</v>
      </c>
      <c r="N19" s="249" t="s">
        <v>493</v>
      </c>
      <c r="O19" s="190"/>
    </row>
    <row r="20" spans="1:15" s="181" customFormat="1" ht="15">
      <c r="A20" s="302">
        <v>13</v>
      </c>
      <c r="C20" s="249" t="s">
        <v>283</v>
      </c>
      <c r="D20" s="249" t="s">
        <v>290</v>
      </c>
      <c r="E20" s="249" t="s">
        <v>616</v>
      </c>
      <c r="F20" s="249" t="s">
        <v>334</v>
      </c>
      <c r="G20" s="249" t="s">
        <v>368</v>
      </c>
      <c r="H20" s="249">
        <v>2003</v>
      </c>
      <c r="I20" s="249" t="s">
        <v>617</v>
      </c>
      <c r="J20" s="249" t="s">
        <v>293</v>
      </c>
      <c r="K20" s="249" t="s">
        <v>272</v>
      </c>
      <c r="L20" s="249" t="s">
        <v>272</v>
      </c>
      <c r="M20" s="249" t="s">
        <v>272</v>
      </c>
      <c r="N20" s="249" t="s">
        <v>493</v>
      </c>
      <c r="O20" s="190"/>
    </row>
    <row r="21" spans="1:15" s="181" customFormat="1" ht="15">
      <c r="A21" s="302">
        <v>14</v>
      </c>
      <c r="C21" s="249" t="s">
        <v>283</v>
      </c>
      <c r="D21" s="249" t="s">
        <v>290</v>
      </c>
      <c r="E21" s="249" t="s">
        <v>725</v>
      </c>
      <c r="F21" s="249" t="s">
        <v>359</v>
      </c>
      <c r="G21" s="249" t="s">
        <v>294</v>
      </c>
      <c r="H21" s="249">
        <v>2004</v>
      </c>
      <c r="I21" s="249" t="s">
        <v>726</v>
      </c>
      <c r="J21" s="249" t="s">
        <v>293</v>
      </c>
      <c r="K21" s="249" t="s">
        <v>272</v>
      </c>
      <c r="L21" s="249" t="s">
        <v>272</v>
      </c>
      <c r="M21" s="249" t="s">
        <v>490</v>
      </c>
      <c r="N21" s="249" t="s">
        <v>493</v>
      </c>
      <c r="O21" s="190"/>
    </row>
    <row r="22" spans="1:15" s="181" customFormat="1" ht="15">
      <c r="A22" s="302">
        <v>15</v>
      </c>
      <c r="C22" s="249" t="s">
        <v>283</v>
      </c>
      <c r="D22" s="249" t="s">
        <v>290</v>
      </c>
      <c r="E22" s="249" t="s">
        <v>727</v>
      </c>
      <c r="F22" s="249" t="s">
        <v>728</v>
      </c>
      <c r="G22" s="249" t="s">
        <v>294</v>
      </c>
      <c r="H22" s="249">
        <v>2005</v>
      </c>
      <c r="I22" s="249" t="s">
        <v>729</v>
      </c>
      <c r="J22" s="249" t="s">
        <v>730</v>
      </c>
      <c r="K22" s="249" t="s">
        <v>272</v>
      </c>
      <c r="L22" s="249" t="s">
        <v>490</v>
      </c>
      <c r="M22" s="249" t="s">
        <v>490</v>
      </c>
      <c r="N22" s="249" t="s">
        <v>493</v>
      </c>
      <c r="O22" s="190"/>
    </row>
    <row r="23" spans="1:15" s="181" customFormat="1" ht="15">
      <c r="A23" s="302">
        <v>16</v>
      </c>
      <c r="C23" s="249" t="s">
        <v>283</v>
      </c>
      <c r="D23" s="249" t="s">
        <v>290</v>
      </c>
      <c r="E23" s="249" t="s">
        <v>731</v>
      </c>
      <c r="F23" s="249" t="s">
        <v>680</v>
      </c>
      <c r="G23" s="249" t="s">
        <v>294</v>
      </c>
      <c r="H23" s="249">
        <v>2004</v>
      </c>
      <c r="I23" s="249" t="s">
        <v>732</v>
      </c>
      <c r="J23" s="249" t="s">
        <v>293</v>
      </c>
      <c r="K23" s="249" t="s">
        <v>272</v>
      </c>
      <c r="L23" s="249" t="s">
        <v>490</v>
      </c>
      <c r="M23" s="249" t="s">
        <v>490</v>
      </c>
      <c r="N23" s="249" t="s">
        <v>493</v>
      </c>
      <c r="O23" s="190"/>
    </row>
    <row r="24" spans="1:15" s="181" customFormat="1" ht="15">
      <c r="A24" s="302">
        <v>17</v>
      </c>
      <c r="C24" s="249" t="s">
        <v>283</v>
      </c>
      <c r="D24" s="249" t="s">
        <v>290</v>
      </c>
      <c r="E24" s="249" t="s">
        <v>317</v>
      </c>
      <c r="F24" s="249" t="s">
        <v>318</v>
      </c>
      <c r="G24" s="249" t="s">
        <v>278</v>
      </c>
      <c r="H24" s="249">
        <v>2003</v>
      </c>
      <c r="I24" s="249" t="s">
        <v>881</v>
      </c>
      <c r="J24" s="249" t="s">
        <v>862</v>
      </c>
      <c r="K24" s="249" t="s">
        <v>272</v>
      </c>
      <c r="L24" s="249" t="s">
        <v>272</v>
      </c>
      <c r="M24" s="249" t="s">
        <v>272</v>
      </c>
      <c r="N24" s="249" t="s">
        <v>493</v>
      </c>
      <c r="O24" s="190"/>
    </row>
    <row r="25" spans="1:15" s="181" customFormat="1" ht="15">
      <c r="A25" s="302">
        <v>18</v>
      </c>
      <c r="C25" s="249" t="s">
        <v>283</v>
      </c>
      <c r="D25" s="249" t="s">
        <v>290</v>
      </c>
      <c r="E25" s="249" t="s">
        <v>882</v>
      </c>
      <c r="F25" s="249" t="s">
        <v>883</v>
      </c>
      <c r="G25" s="249" t="s">
        <v>278</v>
      </c>
      <c r="H25" s="249">
        <v>2004</v>
      </c>
      <c r="I25" s="249" t="s">
        <v>884</v>
      </c>
      <c r="J25" s="249" t="s">
        <v>862</v>
      </c>
      <c r="K25" s="249" t="s">
        <v>272</v>
      </c>
      <c r="L25" s="249" t="s">
        <v>272</v>
      </c>
      <c r="M25" s="249" t="s">
        <v>272</v>
      </c>
      <c r="N25" s="249" t="s">
        <v>493</v>
      </c>
      <c r="O25" s="190"/>
    </row>
    <row r="26" spans="1:15" s="181" customFormat="1" ht="15">
      <c r="A26" s="302">
        <v>19</v>
      </c>
      <c r="C26" s="268" t="s">
        <v>283</v>
      </c>
      <c r="D26" s="268" t="s">
        <v>290</v>
      </c>
      <c r="E26" s="268" t="s">
        <v>984</v>
      </c>
      <c r="F26" s="268" t="s">
        <v>982</v>
      </c>
      <c r="G26" s="268" t="s">
        <v>278</v>
      </c>
      <c r="H26" s="268">
        <v>2003</v>
      </c>
      <c r="I26" s="268" t="s">
        <v>983</v>
      </c>
      <c r="J26" s="268" t="s">
        <v>862</v>
      </c>
      <c r="K26" s="268" t="s">
        <v>490</v>
      </c>
      <c r="L26" s="268" t="s">
        <v>490</v>
      </c>
      <c r="M26" s="268" t="s">
        <v>272</v>
      </c>
      <c r="N26" s="268" t="s">
        <v>493</v>
      </c>
      <c r="O26" s="190"/>
    </row>
    <row r="27" spans="1:15" s="181" customFormat="1" ht="15">
      <c r="A27" s="302">
        <v>20</v>
      </c>
      <c r="C27" s="249" t="s">
        <v>283</v>
      </c>
      <c r="D27" s="249" t="s">
        <v>290</v>
      </c>
      <c r="E27" s="249" t="s">
        <v>765</v>
      </c>
      <c r="F27" s="249" t="s">
        <v>770</v>
      </c>
      <c r="G27" s="249" t="s">
        <v>319</v>
      </c>
      <c r="H27" s="249">
        <v>2003</v>
      </c>
      <c r="I27" s="249" t="s">
        <v>771</v>
      </c>
      <c r="J27" s="249" t="s">
        <v>293</v>
      </c>
      <c r="K27" s="249" t="s">
        <v>272</v>
      </c>
      <c r="L27" s="249" t="s">
        <v>272</v>
      </c>
      <c r="M27" s="249" t="s">
        <v>272</v>
      </c>
      <c r="N27" s="249" t="s">
        <v>493</v>
      </c>
      <c r="O27" s="190"/>
    </row>
    <row r="28" spans="1:15" s="181" customFormat="1" ht="15">
      <c r="A28" s="302">
        <v>21</v>
      </c>
      <c r="C28" s="262" t="s">
        <v>283</v>
      </c>
      <c r="D28" s="262" t="s">
        <v>290</v>
      </c>
      <c r="E28" s="262" t="s">
        <v>802</v>
      </c>
      <c r="F28" s="262" t="s">
        <v>1013</v>
      </c>
      <c r="G28" s="262" t="s">
        <v>462</v>
      </c>
      <c r="H28" s="262">
        <v>2003</v>
      </c>
      <c r="I28" s="262" t="s">
        <v>803</v>
      </c>
      <c r="J28" s="262" t="s">
        <v>293</v>
      </c>
      <c r="K28" s="262" t="s">
        <v>490</v>
      </c>
      <c r="L28" s="261" t="s">
        <v>272</v>
      </c>
      <c r="M28" s="262" t="s">
        <v>490</v>
      </c>
      <c r="N28" s="262" t="s">
        <v>493</v>
      </c>
      <c r="O28" s="190"/>
    </row>
    <row r="29" spans="1:15" s="181" customFormat="1" ht="15">
      <c r="A29" s="302">
        <v>22</v>
      </c>
      <c r="C29" s="262" t="s">
        <v>283</v>
      </c>
      <c r="D29" s="262" t="s">
        <v>290</v>
      </c>
      <c r="E29" s="262" t="s">
        <v>470</v>
      </c>
      <c r="F29" s="262" t="s">
        <v>1014</v>
      </c>
      <c r="G29" s="262" t="s">
        <v>462</v>
      </c>
      <c r="H29" s="262">
        <v>2004</v>
      </c>
      <c r="I29" s="262" t="s">
        <v>477</v>
      </c>
      <c r="J29" s="262" t="s">
        <v>478</v>
      </c>
      <c r="K29" s="262" t="s">
        <v>490</v>
      </c>
      <c r="L29" s="261" t="s">
        <v>272</v>
      </c>
      <c r="M29" s="262" t="s">
        <v>490</v>
      </c>
      <c r="N29" s="262" t="s">
        <v>493</v>
      </c>
      <c r="O29" s="190"/>
    </row>
    <row r="30" spans="1:15" s="181" customFormat="1" ht="15">
      <c r="A30" s="302">
        <v>23</v>
      </c>
      <c r="C30" s="262" t="s">
        <v>283</v>
      </c>
      <c r="D30" s="262" t="s">
        <v>290</v>
      </c>
      <c r="E30" s="262" t="s">
        <v>1105</v>
      </c>
      <c r="F30" s="262" t="s">
        <v>1015</v>
      </c>
      <c r="G30" s="262" t="s">
        <v>462</v>
      </c>
      <c r="H30" s="262">
        <v>2004</v>
      </c>
      <c r="I30" s="262" t="s">
        <v>804</v>
      </c>
      <c r="J30" s="262" t="s">
        <v>293</v>
      </c>
      <c r="K30" s="262" t="s">
        <v>490</v>
      </c>
      <c r="L30" s="261" t="s">
        <v>272</v>
      </c>
      <c r="M30" s="262" t="s">
        <v>490</v>
      </c>
      <c r="N30" s="262" t="s">
        <v>493</v>
      </c>
      <c r="O30" s="190"/>
    </row>
    <row r="31" spans="1:15" s="181" customFormat="1" ht="12.75">
      <c r="A31" s="302">
        <v>24</v>
      </c>
      <c r="C31" s="301" t="s">
        <v>209</v>
      </c>
      <c r="D31" s="301" t="s">
        <v>208</v>
      </c>
      <c r="E31" s="301"/>
      <c r="F31" s="301"/>
      <c r="G31" s="302"/>
      <c r="H31" s="301"/>
      <c r="I31" s="301"/>
      <c r="J31" s="301"/>
      <c r="K31" s="190"/>
      <c r="L31" s="190"/>
      <c r="M31" s="190"/>
      <c r="N31" s="190"/>
      <c r="O31" s="190"/>
    </row>
    <row r="32" spans="1:15" s="181" customFormat="1" ht="12.75">
      <c r="A32" s="302">
        <v>25</v>
      </c>
      <c r="C32" s="301" t="s">
        <v>209</v>
      </c>
      <c r="D32" s="301" t="s">
        <v>208</v>
      </c>
      <c r="E32" s="301"/>
      <c r="F32" s="301"/>
      <c r="G32" s="302"/>
      <c r="H32" s="301"/>
      <c r="I32" s="301"/>
      <c r="J32" s="301"/>
      <c r="K32" s="190"/>
      <c r="L32" s="190"/>
      <c r="M32" s="190"/>
      <c r="N32" s="190"/>
      <c r="O32" s="190"/>
    </row>
    <row r="33" spans="1:15" s="181" customFormat="1" ht="12.75">
      <c r="A33" s="302">
        <v>26</v>
      </c>
      <c r="C33" s="301" t="s">
        <v>209</v>
      </c>
      <c r="D33" s="301" t="s">
        <v>208</v>
      </c>
      <c r="E33" s="301"/>
      <c r="F33" s="301"/>
      <c r="G33" s="302"/>
      <c r="H33" s="301"/>
      <c r="I33" s="301"/>
      <c r="J33" s="301"/>
      <c r="K33" s="190"/>
      <c r="L33" s="190"/>
      <c r="M33" s="190"/>
      <c r="N33" s="190"/>
      <c r="O33" s="190"/>
    </row>
    <row r="34" spans="1:15" s="181" customFormat="1" ht="12.75">
      <c r="A34" s="302">
        <v>27</v>
      </c>
      <c r="C34" s="301" t="s">
        <v>209</v>
      </c>
      <c r="D34" s="301" t="s">
        <v>208</v>
      </c>
      <c r="E34" s="301"/>
      <c r="F34" s="301"/>
      <c r="G34" s="302"/>
      <c r="H34" s="301"/>
      <c r="I34" s="301"/>
      <c r="J34" s="301"/>
      <c r="K34" s="190"/>
      <c r="L34" s="190"/>
      <c r="M34" s="190"/>
      <c r="N34" s="190"/>
      <c r="O34" s="190"/>
    </row>
    <row r="35" spans="1:15" s="181" customFormat="1" ht="12.75">
      <c r="A35" s="302">
        <v>28</v>
      </c>
      <c r="C35" s="301" t="s">
        <v>209</v>
      </c>
      <c r="D35" s="301" t="s">
        <v>208</v>
      </c>
      <c r="E35" s="301"/>
      <c r="F35" s="301"/>
      <c r="G35" s="302"/>
      <c r="H35" s="301"/>
      <c r="I35" s="301"/>
      <c r="J35" s="301"/>
      <c r="K35" s="190"/>
      <c r="L35" s="190"/>
      <c r="M35" s="190"/>
      <c r="N35" s="190"/>
      <c r="O35" s="190"/>
    </row>
    <row r="36" spans="1:15" s="181" customFormat="1" ht="12.75">
      <c r="A36" s="302">
        <v>29</v>
      </c>
      <c r="C36" s="301" t="s">
        <v>209</v>
      </c>
      <c r="D36" s="301" t="s">
        <v>208</v>
      </c>
      <c r="E36" s="301"/>
      <c r="F36" s="301"/>
      <c r="G36" s="302"/>
      <c r="H36" s="301"/>
      <c r="I36" s="301"/>
      <c r="J36" s="301"/>
      <c r="K36" s="190"/>
      <c r="L36" s="190"/>
      <c r="M36" s="190"/>
      <c r="N36" s="190"/>
      <c r="O36" s="190"/>
    </row>
    <row r="37" spans="1:15" s="181" customFormat="1" ht="12.75">
      <c r="A37" s="302">
        <v>30</v>
      </c>
      <c r="C37" s="301" t="s">
        <v>209</v>
      </c>
      <c r="D37" s="301" t="s">
        <v>208</v>
      </c>
      <c r="E37" s="301"/>
      <c r="F37" s="301"/>
      <c r="G37" s="302"/>
      <c r="H37" s="301"/>
      <c r="I37" s="301"/>
      <c r="J37" s="301"/>
      <c r="K37" s="190"/>
      <c r="L37" s="190"/>
      <c r="M37" s="190"/>
      <c r="N37" s="190"/>
      <c r="O37" s="190"/>
    </row>
    <row r="38" spans="1:15" s="181" customFormat="1" ht="12.75">
      <c r="A38" s="302">
        <v>31</v>
      </c>
      <c r="C38" s="301" t="s">
        <v>209</v>
      </c>
      <c r="D38" s="301" t="s">
        <v>208</v>
      </c>
      <c r="E38" s="301"/>
      <c r="F38" s="301"/>
      <c r="G38" s="302"/>
      <c r="H38" s="301"/>
      <c r="I38" s="301"/>
      <c r="J38" s="301"/>
      <c r="K38" s="190"/>
      <c r="L38" s="190"/>
      <c r="M38" s="190"/>
      <c r="N38" s="190"/>
      <c r="O38" s="190"/>
    </row>
    <row r="39" spans="1:15" s="181" customFormat="1" ht="12.75">
      <c r="A39" s="302">
        <v>32</v>
      </c>
      <c r="C39" s="301" t="s">
        <v>209</v>
      </c>
      <c r="D39" s="301" t="s">
        <v>208</v>
      </c>
      <c r="E39" s="301"/>
      <c r="F39" s="301"/>
      <c r="G39" s="302"/>
      <c r="H39" s="301"/>
      <c r="I39" s="301"/>
      <c r="J39" s="301"/>
      <c r="K39" s="190"/>
      <c r="L39" s="190"/>
      <c r="M39" s="190"/>
      <c r="N39" s="190"/>
      <c r="O39" s="190"/>
    </row>
    <row r="40" spans="1:15" s="181" customFormat="1" ht="12.75">
      <c r="A40" s="302">
        <v>33</v>
      </c>
      <c r="C40" s="301" t="s">
        <v>209</v>
      </c>
      <c r="D40" s="301" t="s">
        <v>208</v>
      </c>
      <c r="E40" s="301"/>
      <c r="F40" s="301"/>
      <c r="G40" s="302"/>
      <c r="H40" s="301"/>
      <c r="I40" s="301"/>
      <c r="J40" s="301"/>
      <c r="K40" s="190"/>
      <c r="L40" s="190"/>
      <c r="M40" s="190"/>
      <c r="N40" s="190"/>
      <c r="O40" s="190"/>
    </row>
    <row r="41" spans="1:15" s="181" customFormat="1" ht="12.75">
      <c r="A41" s="302">
        <v>34</v>
      </c>
      <c r="C41" s="301" t="s">
        <v>209</v>
      </c>
      <c r="D41" s="301" t="s">
        <v>208</v>
      </c>
      <c r="E41" s="301"/>
      <c r="F41" s="301"/>
      <c r="G41" s="302"/>
      <c r="H41" s="301"/>
      <c r="I41" s="301"/>
      <c r="J41" s="301"/>
      <c r="K41" s="190"/>
      <c r="L41" s="190"/>
      <c r="M41" s="190"/>
      <c r="N41" s="190"/>
      <c r="O41" s="190"/>
    </row>
    <row r="42" spans="1:15" s="181" customFormat="1" ht="12.75">
      <c r="A42" s="302">
        <v>35</v>
      </c>
      <c r="C42" s="301" t="s">
        <v>209</v>
      </c>
      <c r="D42" s="301" t="s">
        <v>208</v>
      </c>
      <c r="E42" s="301"/>
      <c r="F42" s="301"/>
      <c r="G42" s="302"/>
      <c r="H42" s="301"/>
      <c r="I42" s="301"/>
      <c r="J42" s="301"/>
      <c r="K42" s="190"/>
      <c r="L42" s="190"/>
      <c r="M42" s="190"/>
      <c r="N42" s="190"/>
      <c r="O42" s="190"/>
    </row>
    <row r="43" spans="1:15" s="181" customFormat="1" ht="12.75">
      <c r="A43" s="302">
        <v>36</v>
      </c>
      <c r="C43" s="301" t="s">
        <v>209</v>
      </c>
      <c r="D43" s="301" t="s">
        <v>208</v>
      </c>
      <c r="E43" s="301"/>
      <c r="F43" s="301"/>
      <c r="G43" s="302"/>
      <c r="H43" s="301"/>
      <c r="I43" s="301"/>
      <c r="J43" s="301"/>
      <c r="K43" s="190"/>
      <c r="L43" s="190"/>
      <c r="M43" s="190"/>
      <c r="N43" s="190"/>
      <c r="O43" s="190"/>
    </row>
    <row r="44" spans="1:15" s="181" customFormat="1" ht="12.75">
      <c r="A44" s="302">
        <v>37</v>
      </c>
      <c r="C44" s="301" t="s">
        <v>209</v>
      </c>
      <c r="D44" s="301" t="s">
        <v>208</v>
      </c>
      <c r="E44" s="301"/>
      <c r="F44" s="301"/>
      <c r="G44" s="302"/>
      <c r="H44" s="301"/>
      <c r="I44" s="301"/>
      <c r="J44" s="301"/>
      <c r="K44" s="190"/>
      <c r="L44" s="190"/>
      <c r="M44" s="190"/>
      <c r="N44" s="190"/>
      <c r="O44" s="190"/>
    </row>
    <row r="45" spans="1:15" s="181" customFormat="1" ht="12.75">
      <c r="A45" s="302">
        <v>38</v>
      </c>
      <c r="C45" s="301" t="s">
        <v>209</v>
      </c>
      <c r="D45" s="301" t="s">
        <v>208</v>
      </c>
      <c r="E45" s="301"/>
      <c r="F45" s="301"/>
      <c r="G45" s="302"/>
      <c r="H45" s="301"/>
      <c r="I45" s="301"/>
      <c r="J45" s="301"/>
      <c r="K45" s="190"/>
      <c r="L45" s="190"/>
      <c r="M45" s="190"/>
      <c r="N45" s="190"/>
      <c r="O45" s="190"/>
    </row>
    <row r="46" spans="1:15" s="181" customFormat="1" ht="12.75">
      <c r="A46" s="302">
        <v>39</v>
      </c>
      <c r="C46" s="301" t="s">
        <v>209</v>
      </c>
      <c r="D46" s="301" t="s">
        <v>208</v>
      </c>
      <c r="E46" s="301"/>
      <c r="F46" s="301"/>
      <c r="G46" s="302"/>
      <c r="H46" s="301"/>
      <c r="I46" s="301"/>
      <c r="J46" s="301"/>
      <c r="K46" s="190"/>
      <c r="L46" s="190"/>
      <c r="M46" s="190"/>
      <c r="N46" s="190"/>
      <c r="O46" s="190"/>
    </row>
    <row r="47" spans="1:15" s="181" customFormat="1" ht="12.75">
      <c r="A47" s="302">
        <v>40</v>
      </c>
      <c r="C47" s="301" t="s">
        <v>209</v>
      </c>
      <c r="D47" s="301" t="s">
        <v>208</v>
      </c>
      <c r="E47" s="301"/>
      <c r="F47" s="301"/>
      <c r="G47" s="302"/>
      <c r="H47" s="301"/>
      <c r="I47" s="301"/>
      <c r="J47" s="301"/>
      <c r="K47" s="190"/>
      <c r="L47" s="190"/>
      <c r="M47" s="190"/>
      <c r="N47" s="190"/>
      <c r="O47" s="190"/>
    </row>
    <row r="48" spans="1:15" s="181" customFormat="1" ht="12.75">
      <c r="A48" s="302">
        <v>41</v>
      </c>
      <c r="C48" s="301" t="s">
        <v>209</v>
      </c>
      <c r="D48" s="301" t="s">
        <v>208</v>
      </c>
      <c r="E48" s="301"/>
      <c r="F48" s="301"/>
      <c r="G48" s="302"/>
      <c r="H48" s="301"/>
      <c r="I48" s="301"/>
      <c r="J48" s="301"/>
      <c r="K48" s="190"/>
      <c r="L48" s="190"/>
      <c r="M48" s="190"/>
      <c r="N48" s="190"/>
      <c r="O48" s="190"/>
    </row>
    <row r="49" spans="1:15" s="181" customFormat="1" ht="12.75">
      <c r="A49" s="302">
        <v>42</v>
      </c>
      <c r="C49" s="301" t="s">
        <v>209</v>
      </c>
      <c r="D49" s="301" t="s">
        <v>208</v>
      </c>
      <c r="E49" s="301"/>
      <c r="F49" s="301"/>
      <c r="G49" s="302"/>
      <c r="H49" s="301"/>
      <c r="I49" s="301"/>
      <c r="J49" s="301"/>
      <c r="K49" s="190"/>
      <c r="L49" s="190"/>
      <c r="M49" s="190"/>
      <c r="N49" s="190"/>
      <c r="O49" s="190"/>
    </row>
    <row r="50" spans="1:15" s="181" customFormat="1" ht="12.75">
      <c r="A50" s="302">
        <v>43</v>
      </c>
      <c r="C50" s="301" t="s">
        <v>209</v>
      </c>
      <c r="D50" s="301" t="s">
        <v>208</v>
      </c>
      <c r="E50" s="301"/>
      <c r="F50" s="301"/>
      <c r="G50" s="302"/>
      <c r="H50" s="301"/>
      <c r="I50" s="301"/>
      <c r="J50" s="301"/>
      <c r="K50" s="190"/>
      <c r="L50" s="190"/>
      <c r="M50" s="190"/>
      <c r="N50" s="190"/>
      <c r="O50" s="190"/>
    </row>
    <row r="51" spans="1:15" s="181" customFormat="1" ht="12.75">
      <c r="A51" s="302">
        <v>44</v>
      </c>
      <c r="C51" s="301" t="s">
        <v>209</v>
      </c>
      <c r="D51" s="301" t="s">
        <v>208</v>
      </c>
      <c r="E51" s="301"/>
      <c r="F51" s="301"/>
      <c r="G51" s="302"/>
      <c r="H51" s="301"/>
      <c r="I51" s="301"/>
      <c r="J51" s="301"/>
      <c r="K51" s="190"/>
      <c r="L51" s="190"/>
      <c r="M51" s="190"/>
      <c r="N51" s="190"/>
      <c r="O51" s="190"/>
    </row>
    <row r="52" spans="1:15" s="181" customFormat="1" ht="12.75">
      <c r="A52" s="302">
        <v>45</v>
      </c>
      <c r="C52" s="301" t="s">
        <v>209</v>
      </c>
      <c r="D52" s="301" t="s">
        <v>208</v>
      </c>
      <c r="E52" s="301"/>
      <c r="F52" s="301"/>
      <c r="G52" s="302"/>
      <c r="H52" s="301"/>
      <c r="I52" s="301"/>
      <c r="J52" s="301"/>
      <c r="K52" s="190"/>
      <c r="L52" s="190"/>
      <c r="M52" s="190"/>
      <c r="N52" s="190"/>
      <c r="O52" s="190"/>
    </row>
    <row r="53" spans="1:15" s="181" customFormat="1" ht="12.75">
      <c r="A53" s="302">
        <v>46</v>
      </c>
      <c r="C53" s="301" t="s">
        <v>209</v>
      </c>
      <c r="D53" s="301" t="s">
        <v>208</v>
      </c>
      <c r="E53" s="301"/>
      <c r="F53" s="301"/>
      <c r="G53" s="302"/>
      <c r="H53" s="301"/>
      <c r="I53" s="301"/>
      <c r="J53" s="301"/>
      <c r="K53" s="190"/>
      <c r="L53" s="190"/>
      <c r="M53" s="190"/>
      <c r="N53" s="190"/>
      <c r="O53" s="190"/>
    </row>
    <row r="54" spans="1:15" s="181" customFormat="1" ht="12.75">
      <c r="A54" s="302">
        <v>47</v>
      </c>
      <c r="C54" s="301" t="s">
        <v>209</v>
      </c>
      <c r="D54" s="301" t="s">
        <v>208</v>
      </c>
      <c r="E54" s="301"/>
      <c r="F54" s="301"/>
      <c r="G54" s="302"/>
      <c r="H54" s="301"/>
      <c r="I54" s="301"/>
      <c r="J54" s="301"/>
      <c r="K54" s="190"/>
      <c r="L54" s="190"/>
      <c r="M54" s="190"/>
      <c r="N54" s="190"/>
      <c r="O54" s="190"/>
    </row>
    <row r="55" spans="1:15" s="181" customFormat="1" ht="12.75">
      <c r="A55" s="302">
        <v>48</v>
      </c>
      <c r="C55" s="301" t="s">
        <v>209</v>
      </c>
      <c r="D55" s="301" t="s">
        <v>208</v>
      </c>
      <c r="E55" s="301"/>
      <c r="F55" s="301"/>
      <c r="G55" s="302"/>
      <c r="H55" s="301"/>
      <c r="I55" s="301"/>
      <c r="J55" s="301"/>
      <c r="K55" s="190"/>
      <c r="L55" s="190"/>
      <c r="M55" s="190"/>
      <c r="N55" s="190"/>
      <c r="O55" s="190"/>
    </row>
    <row r="56" spans="1:15" s="181" customFormat="1" ht="12.75">
      <c r="A56" s="302">
        <v>49</v>
      </c>
      <c r="C56" s="301" t="s">
        <v>209</v>
      </c>
      <c r="D56" s="301" t="s">
        <v>208</v>
      </c>
      <c r="E56" s="301"/>
      <c r="F56" s="301"/>
      <c r="G56" s="302"/>
      <c r="H56" s="301"/>
      <c r="I56" s="301"/>
      <c r="J56" s="301"/>
      <c r="K56" s="190"/>
      <c r="L56" s="190"/>
      <c r="M56" s="190"/>
      <c r="N56" s="190"/>
      <c r="O56" s="190"/>
    </row>
    <row r="57" spans="1:15" s="181" customFormat="1" ht="12.75">
      <c r="A57" s="302">
        <v>50</v>
      </c>
      <c r="C57" s="301" t="s">
        <v>209</v>
      </c>
      <c r="D57" s="301" t="s">
        <v>208</v>
      </c>
      <c r="E57" s="301"/>
      <c r="F57" s="301"/>
      <c r="G57" s="302"/>
      <c r="H57" s="301"/>
      <c r="I57" s="301"/>
      <c r="J57" s="301"/>
      <c r="K57" s="190"/>
      <c r="L57" s="190"/>
      <c r="M57" s="190"/>
      <c r="N57" s="190"/>
      <c r="O57" s="190"/>
    </row>
    <row r="58" spans="1:15" s="181" customFormat="1" ht="12.75">
      <c r="A58" s="190"/>
      <c r="C58" s="190" t="s">
        <v>168</v>
      </c>
      <c r="D58" s="190"/>
      <c r="E58" s="190"/>
      <c r="F58" s="299"/>
      <c r="G58" s="190"/>
      <c r="H58" s="190"/>
      <c r="I58" s="190"/>
      <c r="J58" s="190"/>
      <c r="K58" s="190"/>
      <c r="L58" s="190"/>
      <c r="M58" s="190"/>
      <c r="N58" s="190"/>
      <c r="O58" s="190"/>
    </row>
    <row r="59" spans="1:15" s="181" customFormat="1" ht="15">
      <c r="A59" s="302" t="s">
        <v>164</v>
      </c>
      <c r="C59" s="303" t="s">
        <v>39</v>
      </c>
      <c r="D59" s="303" t="s">
        <v>40</v>
      </c>
      <c r="E59" s="303" t="s">
        <v>44</v>
      </c>
      <c r="F59" s="303" t="s">
        <v>45</v>
      </c>
      <c r="G59" s="303" t="s">
        <v>46</v>
      </c>
      <c r="H59" s="303" t="s">
        <v>42</v>
      </c>
      <c r="I59" s="303" t="s">
        <v>47</v>
      </c>
      <c r="J59" s="303" t="s">
        <v>48</v>
      </c>
      <c r="K59" s="249" t="s">
        <v>294</v>
      </c>
      <c r="L59" s="249" t="s">
        <v>277</v>
      </c>
      <c r="M59" s="249" t="s">
        <v>278</v>
      </c>
      <c r="N59" s="249" t="s">
        <v>836</v>
      </c>
      <c r="O59" s="190"/>
    </row>
    <row r="60" spans="1:15" s="181" customFormat="1" ht="15">
      <c r="A60" s="302">
        <v>1</v>
      </c>
      <c r="C60" s="249" t="s">
        <v>283</v>
      </c>
      <c r="D60" s="248" t="s">
        <v>301</v>
      </c>
      <c r="E60" s="249" t="s">
        <v>521</v>
      </c>
      <c r="F60" s="249" t="s">
        <v>522</v>
      </c>
      <c r="G60" s="249" t="s">
        <v>286</v>
      </c>
      <c r="H60" s="249">
        <v>2000</v>
      </c>
      <c r="I60" s="249" t="s">
        <v>523</v>
      </c>
      <c r="J60" s="249" t="s">
        <v>279</v>
      </c>
      <c r="K60" s="249" t="s">
        <v>272</v>
      </c>
      <c r="L60" s="249" t="s">
        <v>272</v>
      </c>
      <c r="M60" s="249" t="s">
        <v>490</v>
      </c>
      <c r="N60" s="249" t="s">
        <v>493</v>
      </c>
      <c r="O60" s="190"/>
    </row>
    <row r="61" spans="1:15" s="181" customFormat="1" ht="15">
      <c r="A61" s="302">
        <v>2</v>
      </c>
      <c r="C61" s="249" t="s">
        <v>283</v>
      </c>
      <c r="D61" s="248" t="s">
        <v>301</v>
      </c>
      <c r="E61" s="249" t="s">
        <v>524</v>
      </c>
      <c r="F61" s="249" t="s">
        <v>525</v>
      </c>
      <c r="G61" s="249" t="s">
        <v>286</v>
      </c>
      <c r="H61" s="249">
        <v>2000</v>
      </c>
      <c r="I61" s="249" t="s">
        <v>526</v>
      </c>
      <c r="J61" s="249" t="s">
        <v>279</v>
      </c>
      <c r="K61" s="249" t="s">
        <v>490</v>
      </c>
      <c r="L61" s="249" t="s">
        <v>490</v>
      </c>
      <c r="M61" s="249" t="s">
        <v>272</v>
      </c>
      <c r="N61" s="249" t="s">
        <v>493</v>
      </c>
      <c r="O61" s="190"/>
    </row>
    <row r="62" spans="1:33" s="181" customFormat="1" ht="15">
      <c r="A62" s="302">
        <v>3</v>
      </c>
      <c r="C62" s="249" t="s">
        <v>283</v>
      </c>
      <c r="D62" s="248" t="s">
        <v>301</v>
      </c>
      <c r="E62" s="249" t="s">
        <v>1106</v>
      </c>
      <c r="F62" s="249" t="s">
        <v>975</v>
      </c>
      <c r="G62" s="249" t="s">
        <v>277</v>
      </c>
      <c r="H62" s="249">
        <v>2001</v>
      </c>
      <c r="I62" s="249" t="s">
        <v>364</v>
      </c>
      <c r="J62" s="249" t="s">
        <v>355</v>
      </c>
      <c r="K62" s="249" t="s">
        <v>490</v>
      </c>
      <c r="L62" s="249" t="s">
        <v>272</v>
      </c>
      <c r="M62" s="249" t="s">
        <v>490</v>
      </c>
      <c r="N62" s="249" t="s">
        <v>493</v>
      </c>
      <c r="O62" s="298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</row>
    <row r="63" spans="1:33" s="181" customFormat="1" ht="15">
      <c r="A63" s="302">
        <v>4</v>
      </c>
      <c r="C63" s="262" t="s">
        <v>283</v>
      </c>
      <c r="D63" s="281" t="s">
        <v>301</v>
      </c>
      <c r="E63" s="262" t="s">
        <v>445</v>
      </c>
      <c r="F63" s="262" t="s">
        <v>1024</v>
      </c>
      <c r="G63" s="262" t="s">
        <v>277</v>
      </c>
      <c r="H63" s="262">
        <v>2002</v>
      </c>
      <c r="I63" s="262" t="s">
        <v>419</v>
      </c>
      <c r="J63" s="262" t="s">
        <v>293</v>
      </c>
      <c r="K63" s="262" t="s">
        <v>490</v>
      </c>
      <c r="L63" s="261" t="s">
        <v>272</v>
      </c>
      <c r="M63" s="262" t="s">
        <v>490</v>
      </c>
      <c r="N63" s="262" t="s">
        <v>493</v>
      </c>
      <c r="O63" s="298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</row>
    <row r="64" spans="1:33" s="181" customFormat="1" ht="15">
      <c r="A64" s="302">
        <v>5</v>
      </c>
      <c r="C64" s="249" t="s">
        <v>283</v>
      </c>
      <c r="D64" s="248" t="s">
        <v>284</v>
      </c>
      <c r="E64" s="249" t="s">
        <v>449</v>
      </c>
      <c r="F64" s="249" t="s">
        <v>450</v>
      </c>
      <c r="G64" s="249" t="s">
        <v>368</v>
      </c>
      <c r="H64" s="249">
        <v>2000</v>
      </c>
      <c r="I64" s="249" t="s">
        <v>451</v>
      </c>
      <c r="J64" s="249" t="s">
        <v>293</v>
      </c>
      <c r="K64" s="249" t="s">
        <v>272</v>
      </c>
      <c r="L64" s="249" t="s">
        <v>272</v>
      </c>
      <c r="M64" s="249" t="s">
        <v>272</v>
      </c>
      <c r="N64" s="249" t="s">
        <v>493</v>
      </c>
      <c r="O64" s="298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</row>
    <row r="65" spans="1:15" s="181" customFormat="1" ht="15">
      <c r="A65" s="302">
        <v>6</v>
      </c>
      <c r="C65" s="249" t="s">
        <v>283</v>
      </c>
      <c r="D65" s="248" t="s">
        <v>284</v>
      </c>
      <c r="E65" s="249" t="s">
        <v>612</v>
      </c>
      <c r="F65" s="249" t="s">
        <v>394</v>
      </c>
      <c r="G65" s="249" t="s">
        <v>368</v>
      </c>
      <c r="H65" s="249">
        <v>2001</v>
      </c>
      <c r="I65" s="249" t="s">
        <v>613</v>
      </c>
      <c r="J65" s="249" t="s">
        <v>293</v>
      </c>
      <c r="K65" s="249" t="s">
        <v>272</v>
      </c>
      <c r="L65" s="249" t="s">
        <v>272</v>
      </c>
      <c r="M65" s="249" t="s">
        <v>272</v>
      </c>
      <c r="N65" s="249" t="s">
        <v>493</v>
      </c>
      <c r="O65" s="190"/>
    </row>
    <row r="66" spans="1:15" s="181" customFormat="1" ht="15">
      <c r="A66" s="302">
        <v>7</v>
      </c>
      <c r="C66" s="249" t="s">
        <v>283</v>
      </c>
      <c r="D66" s="248" t="s">
        <v>301</v>
      </c>
      <c r="E66" s="249" t="s">
        <v>654</v>
      </c>
      <c r="F66" s="249" t="s">
        <v>708</v>
      </c>
      <c r="G66" s="249" t="s">
        <v>294</v>
      </c>
      <c r="H66" s="249">
        <v>2000</v>
      </c>
      <c r="I66" s="249" t="s">
        <v>709</v>
      </c>
      <c r="J66" s="249" t="s">
        <v>293</v>
      </c>
      <c r="K66" s="249" t="s">
        <v>272</v>
      </c>
      <c r="L66" s="249" t="s">
        <v>272</v>
      </c>
      <c r="M66" s="249" t="s">
        <v>272</v>
      </c>
      <c r="N66" s="249" t="s">
        <v>493</v>
      </c>
      <c r="O66" s="190"/>
    </row>
    <row r="67" spans="1:15" s="181" customFormat="1" ht="15">
      <c r="A67" s="302">
        <v>8</v>
      </c>
      <c r="C67" s="249" t="s">
        <v>283</v>
      </c>
      <c r="D67" s="248" t="s">
        <v>301</v>
      </c>
      <c r="E67" s="249" t="s">
        <v>710</v>
      </c>
      <c r="F67" s="249" t="s">
        <v>711</v>
      </c>
      <c r="G67" s="249" t="s">
        <v>294</v>
      </c>
      <c r="H67" s="249">
        <v>2000</v>
      </c>
      <c r="I67" s="249" t="s">
        <v>712</v>
      </c>
      <c r="J67" s="249" t="s">
        <v>713</v>
      </c>
      <c r="K67" s="249" t="s">
        <v>272</v>
      </c>
      <c r="L67" s="249" t="s">
        <v>490</v>
      </c>
      <c r="M67" s="249" t="s">
        <v>490</v>
      </c>
      <c r="N67" s="249" t="s">
        <v>493</v>
      </c>
      <c r="O67" s="190"/>
    </row>
    <row r="68" spans="1:15" s="181" customFormat="1" ht="15">
      <c r="A68" s="302">
        <v>9</v>
      </c>
      <c r="C68" s="249" t="s">
        <v>283</v>
      </c>
      <c r="D68" s="248" t="s">
        <v>301</v>
      </c>
      <c r="E68" s="249" t="s">
        <v>714</v>
      </c>
      <c r="F68" s="249" t="s">
        <v>413</v>
      </c>
      <c r="G68" s="249" t="s">
        <v>294</v>
      </c>
      <c r="H68" s="249">
        <v>2000</v>
      </c>
      <c r="I68" s="249" t="s">
        <v>715</v>
      </c>
      <c r="J68" s="249" t="s">
        <v>293</v>
      </c>
      <c r="K68" s="249" t="s">
        <v>272</v>
      </c>
      <c r="L68" s="249" t="s">
        <v>490</v>
      </c>
      <c r="M68" s="249" t="s">
        <v>490</v>
      </c>
      <c r="N68" s="249" t="s">
        <v>493</v>
      </c>
      <c r="O68" s="190"/>
    </row>
    <row r="69" spans="1:15" s="181" customFormat="1" ht="15">
      <c r="A69" s="302">
        <v>10</v>
      </c>
      <c r="C69" s="249" t="s">
        <v>283</v>
      </c>
      <c r="D69" s="248" t="s">
        <v>301</v>
      </c>
      <c r="E69" s="249" t="s">
        <v>716</v>
      </c>
      <c r="F69" s="249" t="s">
        <v>717</v>
      </c>
      <c r="G69" s="249" t="s">
        <v>294</v>
      </c>
      <c r="H69" s="249">
        <v>2000</v>
      </c>
      <c r="I69" s="249" t="s">
        <v>718</v>
      </c>
      <c r="J69" s="249" t="s">
        <v>297</v>
      </c>
      <c r="K69" s="249" t="s">
        <v>272</v>
      </c>
      <c r="L69" s="249" t="s">
        <v>490</v>
      </c>
      <c r="M69" s="249" t="s">
        <v>490</v>
      </c>
      <c r="N69" s="249" t="s">
        <v>493</v>
      </c>
      <c r="O69" s="190"/>
    </row>
    <row r="70" spans="1:15" s="181" customFormat="1" ht="15">
      <c r="A70" s="302">
        <v>11</v>
      </c>
      <c r="C70" s="249" t="s">
        <v>283</v>
      </c>
      <c r="D70" s="248" t="s">
        <v>301</v>
      </c>
      <c r="E70" s="249" t="s">
        <v>719</v>
      </c>
      <c r="F70" s="249" t="s">
        <v>720</v>
      </c>
      <c r="G70" s="249" t="s">
        <v>294</v>
      </c>
      <c r="H70" s="249">
        <v>2001</v>
      </c>
      <c r="I70" s="249" t="s">
        <v>721</v>
      </c>
      <c r="J70" s="249" t="s">
        <v>293</v>
      </c>
      <c r="K70" s="249" t="s">
        <v>272</v>
      </c>
      <c r="L70" s="249" t="s">
        <v>490</v>
      </c>
      <c r="M70" s="249" t="s">
        <v>490</v>
      </c>
      <c r="N70" s="249" t="s">
        <v>493</v>
      </c>
      <c r="O70" s="190"/>
    </row>
    <row r="71" spans="1:15" s="181" customFormat="1" ht="15">
      <c r="A71" s="302">
        <v>12</v>
      </c>
      <c r="C71" s="249" t="s">
        <v>283</v>
      </c>
      <c r="D71" s="248" t="s">
        <v>301</v>
      </c>
      <c r="E71" s="249" t="s">
        <v>722</v>
      </c>
      <c r="F71" s="249" t="s">
        <v>723</v>
      </c>
      <c r="G71" s="249" t="s">
        <v>294</v>
      </c>
      <c r="H71" s="249">
        <v>2000</v>
      </c>
      <c r="I71" s="249" t="s">
        <v>724</v>
      </c>
      <c r="J71" s="249" t="s">
        <v>297</v>
      </c>
      <c r="K71" s="249" t="s">
        <v>272</v>
      </c>
      <c r="L71" s="249" t="s">
        <v>490</v>
      </c>
      <c r="M71" s="249" t="s">
        <v>490</v>
      </c>
      <c r="N71" s="249" t="s">
        <v>493</v>
      </c>
      <c r="O71" s="190"/>
    </row>
    <row r="72" spans="1:15" s="181" customFormat="1" ht="15">
      <c r="A72" s="302">
        <v>13</v>
      </c>
      <c r="C72" s="249" t="s">
        <v>283</v>
      </c>
      <c r="D72" s="248" t="s">
        <v>301</v>
      </c>
      <c r="E72" s="249" t="s">
        <v>353</v>
      </c>
      <c r="F72" s="249" t="s">
        <v>354</v>
      </c>
      <c r="G72" s="249" t="s">
        <v>733</v>
      </c>
      <c r="H72" s="249">
        <v>2001</v>
      </c>
      <c r="I72" s="249" t="s">
        <v>748</v>
      </c>
      <c r="J72" s="249" t="s">
        <v>293</v>
      </c>
      <c r="K72" s="249" t="s">
        <v>272</v>
      </c>
      <c r="L72" s="249" t="s">
        <v>272</v>
      </c>
      <c r="M72" s="249" t="s">
        <v>272</v>
      </c>
      <c r="N72" s="249" t="s">
        <v>493</v>
      </c>
      <c r="O72" s="190"/>
    </row>
    <row r="73" spans="1:15" s="181" customFormat="1" ht="15">
      <c r="A73" s="302">
        <v>14</v>
      </c>
      <c r="C73" s="249" t="s">
        <v>283</v>
      </c>
      <c r="D73" s="248" t="s">
        <v>301</v>
      </c>
      <c r="E73" s="249" t="s">
        <v>352</v>
      </c>
      <c r="F73" s="249" t="s">
        <v>373</v>
      </c>
      <c r="G73" s="249" t="s">
        <v>733</v>
      </c>
      <c r="H73" s="249">
        <v>2002</v>
      </c>
      <c r="I73" s="249" t="s">
        <v>749</v>
      </c>
      <c r="J73" s="249" t="s">
        <v>293</v>
      </c>
      <c r="K73" s="249" t="s">
        <v>272</v>
      </c>
      <c r="L73" s="249" t="s">
        <v>272</v>
      </c>
      <c r="M73" s="249" t="s">
        <v>490</v>
      </c>
      <c r="N73" s="249" t="s">
        <v>493</v>
      </c>
      <c r="O73" s="190"/>
    </row>
    <row r="74" spans="1:15" s="181" customFormat="1" ht="15">
      <c r="A74" s="302">
        <v>15</v>
      </c>
      <c r="C74" s="249" t="s">
        <v>283</v>
      </c>
      <c r="D74" s="248" t="s">
        <v>301</v>
      </c>
      <c r="E74" s="249" t="s">
        <v>875</v>
      </c>
      <c r="F74" s="249" t="s">
        <v>304</v>
      </c>
      <c r="G74" s="249" t="s">
        <v>278</v>
      </c>
      <c r="H74" s="249">
        <v>2001</v>
      </c>
      <c r="I74" s="249" t="s">
        <v>876</v>
      </c>
      <c r="J74" s="249" t="s">
        <v>862</v>
      </c>
      <c r="K74" s="249" t="s">
        <v>490</v>
      </c>
      <c r="L74" s="249" t="s">
        <v>490</v>
      </c>
      <c r="M74" s="249" t="s">
        <v>272</v>
      </c>
      <c r="N74" s="249" t="s">
        <v>493</v>
      </c>
      <c r="O74" s="190"/>
    </row>
    <row r="75" spans="1:15" s="181" customFormat="1" ht="15">
      <c r="A75" s="302">
        <v>16</v>
      </c>
      <c r="C75" s="249" t="s">
        <v>283</v>
      </c>
      <c r="D75" s="248" t="s">
        <v>301</v>
      </c>
      <c r="E75" s="249" t="s">
        <v>877</v>
      </c>
      <c r="F75" s="249" t="s">
        <v>818</v>
      </c>
      <c r="G75" s="249" t="s">
        <v>278</v>
      </c>
      <c r="H75" s="249">
        <v>2002</v>
      </c>
      <c r="I75" s="249" t="s">
        <v>878</v>
      </c>
      <c r="J75" s="249" t="s">
        <v>862</v>
      </c>
      <c r="K75" s="249" t="s">
        <v>490</v>
      </c>
      <c r="L75" s="249" t="s">
        <v>490</v>
      </c>
      <c r="M75" s="249" t="s">
        <v>272</v>
      </c>
      <c r="N75" s="249" t="s">
        <v>493</v>
      </c>
      <c r="O75" s="190"/>
    </row>
    <row r="76" spans="1:15" s="181" customFormat="1" ht="15">
      <c r="A76" s="302">
        <v>17</v>
      </c>
      <c r="C76" s="249" t="s">
        <v>283</v>
      </c>
      <c r="D76" s="248" t="s">
        <v>301</v>
      </c>
      <c r="E76" s="249" t="s">
        <v>879</v>
      </c>
      <c r="F76" s="249" t="s">
        <v>850</v>
      </c>
      <c r="G76" s="249" t="s">
        <v>278</v>
      </c>
      <c r="H76" s="249">
        <v>2001</v>
      </c>
      <c r="I76" s="249" t="s">
        <v>880</v>
      </c>
      <c r="J76" s="249" t="s">
        <v>862</v>
      </c>
      <c r="K76" s="249" t="s">
        <v>490</v>
      </c>
      <c r="L76" s="249" t="s">
        <v>490</v>
      </c>
      <c r="M76" s="249" t="s">
        <v>272</v>
      </c>
      <c r="N76" s="249" t="s">
        <v>493</v>
      </c>
      <c r="O76" s="190"/>
    </row>
    <row r="77" spans="1:15" s="277" customFormat="1" ht="15">
      <c r="A77" s="323">
        <v>18</v>
      </c>
      <c r="C77" s="268" t="s">
        <v>283</v>
      </c>
      <c r="D77" s="273" t="s">
        <v>301</v>
      </c>
      <c r="E77" s="268" t="s">
        <v>1006</v>
      </c>
      <c r="F77" s="268" t="s">
        <v>935</v>
      </c>
      <c r="G77" s="268" t="s">
        <v>278</v>
      </c>
      <c r="H77" s="268">
        <v>2001</v>
      </c>
      <c r="I77" s="268" t="s">
        <v>936</v>
      </c>
      <c r="J77" s="268" t="s">
        <v>862</v>
      </c>
      <c r="K77" s="268" t="s">
        <v>490</v>
      </c>
      <c r="L77" s="268" t="s">
        <v>490</v>
      </c>
      <c r="M77" s="268" t="s">
        <v>272</v>
      </c>
      <c r="N77" s="268" t="s">
        <v>493</v>
      </c>
      <c r="O77" s="304"/>
    </row>
    <row r="78" spans="1:15" s="181" customFormat="1" ht="15">
      <c r="A78" s="302">
        <v>19</v>
      </c>
      <c r="C78" s="249" t="s">
        <v>283</v>
      </c>
      <c r="D78" s="248" t="s">
        <v>301</v>
      </c>
      <c r="E78" s="249" t="s">
        <v>765</v>
      </c>
      <c r="F78" s="249" t="s">
        <v>766</v>
      </c>
      <c r="G78" s="249" t="s">
        <v>319</v>
      </c>
      <c r="H78" s="249">
        <v>2001</v>
      </c>
      <c r="I78" s="249" t="s">
        <v>767</v>
      </c>
      <c r="J78" s="249" t="s">
        <v>279</v>
      </c>
      <c r="K78" s="249" t="s">
        <v>272</v>
      </c>
      <c r="L78" s="249" t="s">
        <v>272</v>
      </c>
      <c r="M78" s="249" t="s">
        <v>272</v>
      </c>
      <c r="N78" s="249" t="s">
        <v>493</v>
      </c>
      <c r="O78" s="190"/>
    </row>
    <row r="79" spans="1:15" s="181" customFormat="1" ht="15">
      <c r="A79" s="302">
        <v>20</v>
      </c>
      <c r="C79" s="249" t="s">
        <v>283</v>
      </c>
      <c r="D79" s="248" t="s">
        <v>301</v>
      </c>
      <c r="E79" s="249" t="s">
        <v>324</v>
      </c>
      <c r="F79" s="249" t="s">
        <v>768</v>
      </c>
      <c r="G79" s="249" t="s">
        <v>319</v>
      </c>
      <c r="H79" s="249">
        <v>2002</v>
      </c>
      <c r="I79" s="249" t="s">
        <v>769</v>
      </c>
      <c r="J79" s="249" t="s">
        <v>293</v>
      </c>
      <c r="K79" s="249" t="s">
        <v>490</v>
      </c>
      <c r="L79" s="249" t="s">
        <v>490</v>
      </c>
      <c r="M79" s="249" t="s">
        <v>272</v>
      </c>
      <c r="N79" s="249" t="s">
        <v>493</v>
      </c>
      <c r="O79" s="190"/>
    </row>
    <row r="80" spans="1:15" s="181" customFormat="1" ht="15">
      <c r="A80" s="302">
        <v>21</v>
      </c>
      <c r="C80" s="268" t="s">
        <v>283</v>
      </c>
      <c r="D80" s="273" t="s">
        <v>301</v>
      </c>
      <c r="E80" s="268" t="s">
        <v>799</v>
      </c>
      <c r="F80" s="268" t="s">
        <v>953</v>
      </c>
      <c r="G80" s="268" t="s">
        <v>462</v>
      </c>
      <c r="H80" s="268">
        <v>2000</v>
      </c>
      <c r="I80" s="268" t="s">
        <v>476</v>
      </c>
      <c r="J80" s="268" t="s">
        <v>279</v>
      </c>
      <c r="K80" s="268" t="s">
        <v>272</v>
      </c>
      <c r="L80" s="268" t="s">
        <v>272</v>
      </c>
      <c r="M80" s="268" t="s">
        <v>272</v>
      </c>
      <c r="N80" s="268" t="s">
        <v>493</v>
      </c>
      <c r="O80" s="190"/>
    </row>
    <row r="81" spans="1:15" s="181" customFormat="1" ht="15">
      <c r="A81" s="302">
        <v>22</v>
      </c>
      <c r="C81" s="249" t="s">
        <v>283</v>
      </c>
      <c r="D81" s="248" t="s">
        <v>301</v>
      </c>
      <c r="E81" s="249" t="s">
        <v>474</v>
      </c>
      <c r="F81" s="249" t="s">
        <v>954</v>
      </c>
      <c r="G81" s="249" t="s">
        <v>462</v>
      </c>
      <c r="H81" s="249">
        <v>2000</v>
      </c>
      <c r="I81" s="249" t="s">
        <v>475</v>
      </c>
      <c r="J81" s="249" t="s">
        <v>279</v>
      </c>
      <c r="K81" s="249" t="s">
        <v>272</v>
      </c>
      <c r="L81" s="249" t="s">
        <v>272</v>
      </c>
      <c r="M81" s="249" t="s">
        <v>490</v>
      </c>
      <c r="N81" s="249" t="s">
        <v>493</v>
      </c>
      <c r="O81" s="190"/>
    </row>
    <row r="82" spans="1:15" s="181" customFormat="1" ht="15">
      <c r="A82" s="302">
        <v>23</v>
      </c>
      <c r="C82" s="249" t="s">
        <v>283</v>
      </c>
      <c r="D82" s="248" t="s">
        <v>301</v>
      </c>
      <c r="E82" s="249" t="s">
        <v>472</v>
      </c>
      <c r="F82" s="249" t="s">
        <v>955</v>
      </c>
      <c r="G82" s="249" t="s">
        <v>462</v>
      </c>
      <c r="H82" s="249">
        <v>2000</v>
      </c>
      <c r="I82" s="249" t="s">
        <v>473</v>
      </c>
      <c r="J82" s="249" t="s">
        <v>279</v>
      </c>
      <c r="K82" s="249" t="s">
        <v>490</v>
      </c>
      <c r="L82" s="249" t="s">
        <v>272</v>
      </c>
      <c r="M82" s="249" t="s">
        <v>490</v>
      </c>
      <c r="N82" s="249" t="s">
        <v>493</v>
      </c>
      <c r="O82" s="190"/>
    </row>
    <row r="83" spans="1:15" s="182" customFormat="1" ht="15">
      <c r="A83" s="302">
        <v>24</v>
      </c>
      <c r="C83" s="262" t="s">
        <v>283</v>
      </c>
      <c r="D83" s="281" t="s">
        <v>301</v>
      </c>
      <c r="E83" s="262" t="s">
        <v>1094</v>
      </c>
      <c r="F83" s="262" t="s">
        <v>1012</v>
      </c>
      <c r="G83" s="262" t="s">
        <v>462</v>
      </c>
      <c r="H83" s="262">
        <v>2001</v>
      </c>
      <c r="I83" s="262" t="s">
        <v>409</v>
      </c>
      <c r="J83" s="262" t="s">
        <v>293</v>
      </c>
      <c r="K83" s="262" t="s">
        <v>490</v>
      </c>
      <c r="L83" s="261" t="s">
        <v>272</v>
      </c>
      <c r="M83" s="262" t="s">
        <v>490</v>
      </c>
      <c r="N83" s="262" t="s">
        <v>493</v>
      </c>
      <c r="O83" s="305"/>
    </row>
    <row r="84" spans="1:15" s="181" customFormat="1" ht="15">
      <c r="A84" s="302">
        <v>25</v>
      </c>
      <c r="C84" s="262" t="s">
        <v>283</v>
      </c>
      <c r="D84" s="281" t="s">
        <v>301</v>
      </c>
      <c r="E84" s="262" t="s">
        <v>800</v>
      </c>
      <c r="F84" s="262" t="s">
        <v>1013</v>
      </c>
      <c r="G84" s="262" t="s">
        <v>462</v>
      </c>
      <c r="H84" s="262">
        <v>2000</v>
      </c>
      <c r="I84" s="262" t="s">
        <v>801</v>
      </c>
      <c r="J84" s="262" t="s">
        <v>293</v>
      </c>
      <c r="K84" s="262" t="s">
        <v>490</v>
      </c>
      <c r="L84" s="261" t="s">
        <v>272</v>
      </c>
      <c r="M84" s="262" t="s">
        <v>490</v>
      </c>
      <c r="N84" s="262" t="s">
        <v>493</v>
      </c>
      <c r="O84" s="190"/>
    </row>
    <row r="85" spans="1:15" s="181" customFormat="1" ht="15">
      <c r="A85" s="302">
        <v>26</v>
      </c>
      <c r="C85" s="301" t="s">
        <v>283</v>
      </c>
      <c r="D85" s="301" t="s">
        <v>301</v>
      </c>
      <c r="E85" s="249"/>
      <c r="F85" s="249"/>
      <c r="G85" s="249"/>
      <c r="H85" s="249"/>
      <c r="I85" s="249"/>
      <c r="J85" s="249"/>
      <c r="K85" s="249"/>
      <c r="L85" s="249"/>
      <c r="M85" s="190"/>
      <c r="N85" s="190"/>
      <c r="O85" s="190"/>
    </row>
    <row r="86" spans="1:15" s="181" customFormat="1" ht="15">
      <c r="A86" s="302">
        <v>27</v>
      </c>
      <c r="C86" s="301" t="s">
        <v>283</v>
      </c>
      <c r="D86" s="301" t="s">
        <v>301</v>
      </c>
      <c r="E86" s="249"/>
      <c r="F86" s="249"/>
      <c r="G86" s="249"/>
      <c r="H86" s="249"/>
      <c r="I86" s="249"/>
      <c r="J86" s="249"/>
      <c r="K86" s="249"/>
      <c r="L86" s="249"/>
      <c r="M86" s="190"/>
      <c r="N86" s="190"/>
      <c r="O86" s="190"/>
    </row>
    <row r="87" spans="1:15" s="181" customFormat="1" ht="15">
      <c r="A87" s="302">
        <v>28</v>
      </c>
      <c r="C87" s="301" t="s">
        <v>283</v>
      </c>
      <c r="D87" s="301" t="s">
        <v>301</v>
      </c>
      <c r="E87" s="249"/>
      <c r="F87" s="249"/>
      <c r="G87" s="249"/>
      <c r="H87" s="249"/>
      <c r="I87" s="249"/>
      <c r="J87" s="249"/>
      <c r="K87" s="249"/>
      <c r="L87" s="249"/>
      <c r="M87" s="190"/>
      <c r="N87" s="190"/>
      <c r="O87" s="190"/>
    </row>
    <row r="88" spans="1:15" s="181" customFormat="1" ht="15">
      <c r="A88" s="302">
        <v>29</v>
      </c>
      <c r="C88" s="301" t="s">
        <v>283</v>
      </c>
      <c r="D88" s="301" t="s">
        <v>301</v>
      </c>
      <c r="E88" s="249"/>
      <c r="F88" s="249"/>
      <c r="G88" s="249"/>
      <c r="H88" s="249"/>
      <c r="I88" s="249"/>
      <c r="J88" s="249"/>
      <c r="K88" s="190"/>
      <c r="L88" s="190"/>
      <c r="M88" s="190"/>
      <c r="N88" s="190"/>
      <c r="O88" s="190"/>
    </row>
    <row r="89" spans="1:15" s="181" customFormat="1" ht="12.75">
      <c r="A89" s="302">
        <v>30</v>
      </c>
      <c r="C89" s="306" t="s">
        <v>209</v>
      </c>
      <c r="D89" s="306" t="s">
        <v>210</v>
      </c>
      <c r="E89" s="306"/>
      <c r="F89" s="306"/>
      <c r="G89" s="306"/>
      <c r="H89" s="306"/>
      <c r="I89" s="306"/>
      <c r="J89" s="306"/>
      <c r="K89" s="190"/>
      <c r="L89" s="190"/>
      <c r="M89" s="190"/>
      <c r="N89" s="190"/>
      <c r="O89" s="190"/>
    </row>
    <row r="90" spans="1:15" s="181" customFormat="1" ht="12.75">
      <c r="A90" s="302">
        <v>31</v>
      </c>
      <c r="C90" s="301" t="s">
        <v>209</v>
      </c>
      <c r="D90" s="301" t="s">
        <v>210</v>
      </c>
      <c r="E90" s="301"/>
      <c r="F90" s="301"/>
      <c r="G90" s="301"/>
      <c r="H90" s="301"/>
      <c r="I90" s="301"/>
      <c r="J90" s="301"/>
      <c r="K90" s="190"/>
      <c r="L90" s="190"/>
      <c r="M90" s="190"/>
      <c r="N90" s="190"/>
      <c r="O90" s="190"/>
    </row>
    <row r="91" spans="1:15" s="181" customFormat="1" ht="12.75">
      <c r="A91" s="302">
        <v>32</v>
      </c>
      <c r="C91" s="301" t="s">
        <v>209</v>
      </c>
      <c r="D91" s="301" t="s">
        <v>210</v>
      </c>
      <c r="E91" s="301"/>
      <c r="F91" s="301"/>
      <c r="G91" s="301"/>
      <c r="H91" s="301"/>
      <c r="I91" s="301"/>
      <c r="J91" s="301"/>
      <c r="K91" s="190"/>
      <c r="L91" s="190"/>
      <c r="M91" s="190"/>
      <c r="N91" s="190"/>
      <c r="O91" s="190"/>
    </row>
    <row r="92" spans="1:15" s="181" customFormat="1" ht="12.75">
      <c r="A92" s="302">
        <v>33</v>
      </c>
      <c r="C92" s="301" t="s">
        <v>209</v>
      </c>
      <c r="D92" s="301" t="s">
        <v>210</v>
      </c>
      <c r="E92" s="301"/>
      <c r="F92" s="301"/>
      <c r="G92" s="301"/>
      <c r="H92" s="301"/>
      <c r="I92" s="301"/>
      <c r="J92" s="301"/>
      <c r="K92" s="190"/>
      <c r="L92" s="190"/>
      <c r="M92" s="190"/>
      <c r="N92" s="190"/>
      <c r="O92" s="190"/>
    </row>
    <row r="93" spans="1:15" s="181" customFormat="1" ht="12.75">
      <c r="A93" s="302">
        <v>34</v>
      </c>
      <c r="C93" s="301" t="s">
        <v>209</v>
      </c>
      <c r="D93" s="301" t="s">
        <v>210</v>
      </c>
      <c r="E93" s="301"/>
      <c r="F93" s="301"/>
      <c r="G93" s="301"/>
      <c r="H93" s="301"/>
      <c r="I93" s="301"/>
      <c r="J93" s="301"/>
      <c r="K93" s="190"/>
      <c r="L93" s="190"/>
      <c r="M93" s="190"/>
      <c r="N93" s="190"/>
      <c r="O93" s="190"/>
    </row>
    <row r="94" spans="1:15" s="181" customFormat="1" ht="12.75">
      <c r="A94" s="302">
        <v>35</v>
      </c>
      <c r="C94" s="301" t="s">
        <v>209</v>
      </c>
      <c r="D94" s="301" t="s">
        <v>210</v>
      </c>
      <c r="E94" s="301"/>
      <c r="F94" s="301"/>
      <c r="G94" s="301"/>
      <c r="H94" s="301"/>
      <c r="I94" s="301"/>
      <c r="J94" s="301"/>
      <c r="K94" s="190"/>
      <c r="L94" s="190"/>
      <c r="M94" s="190"/>
      <c r="N94" s="190"/>
      <c r="O94" s="190"/>
    </row>
    <row r="95" spans="1:15" s="181" customFormat="1" ht="12.75">
      <c r="A95" s="302">
        <v>36</v>
      </c>
      <c r="C95" s="301" t="s">
        <v>209</v>
      </c>
      <c r="D95" s="301" t="s">
        <v>210</v>
      </c>
      <c r="E95" s="301"/>
      <c r="F95" s="301"/>
      <c r="G95" s="301"/>
      <c r="H95" s="301"/>
      <c r="I95" s="301"/>
      <c r="J95" s="301"/>
      <c r="K95" s="190"/>
      <c r="L95" s="190"/>
      <c r="M95" s="190"/>
      <c r="N95" s="190"/>
      <c r="O95" s="190"/>
    </row>
    <row r="96" spans="1:15" s="181" customFormat="1" ht="12.75">
      <c r="A96" s="302">
        <v>37</v>
      </c>
      <c r="C96" s="301" t="s">
        <v>209</v>
      </c>
      <c r="D96" s="301" t="s">
        <v>210</v>
      </c>
      <c r="E96" s="301"/>
      <c r="F96" s="301"/>
      <c r="G96" s="301"/>
      <c r="H96" s="301"/>
      <c r="I96" s="301"/>
      <c r="J96" s="301"/>
      <c r="K96" s="190"/>
      <c r="L96" s="190"/>
      <c r="M96" s="190"/>
      <c r="N96" s="190"/>
      <c r="O96" s="190"/>
    </row>
    <row r="97" spans="1:15" s="181" customFormat="1" ht="12.75">
      <c r="A97" s="302">
        <v>38</v>
      </c>
      <c r="C97" s="301" t="s">
        <v>209</v>
      </c>
      <c r="D97" s="301" t="s">
        <v>210</v>
      </c>
      <c r="E97" s="301"/>
      <c r="F97" s="301"/>
      <c r="G97" s="301"/>
      <c r="H97" s="301"/>
      <c r="I97" s="301"/>
      <c r="J97" s="301"/>
      <c r="K97" s="190"/>
      <c r="L97" s="190"/>
      <c r="M97" s="190"/>
      <c r="N97" s="190"/>
      <c r="O97" s="190"/>
    </row>
    <row r="98" spans="1:15" s="181" customFormat="1" ht="12.75">
      <c r="A98" s="302">
        <v>39</v>
      </c>
      <c r="C98" s="301" t="s">
        <v>209</v>
      </c>
      <c r="D98" s="301" t="s">
        <v>210</v>
      </c>
      <c r="E98" s="301"/>
      <c r="F98" s="301"/>
      <c r="G98" s="301"/>
      <c r="H98" s="301"/>
      <c r="I98" s="301"/>
      <c r="J98" s="301"/>
      <c r="K98" s="190"/>
      <c r="L98" s="190"/>
      <c r="M98" s="190"/>
      <c r="N98" s="190"/>
      <c r="O98" s="190"/>
    </row>
    <row r="99" spans="1:15" s="181" customFormat="1" ht="12.75">
      <c r="A99" s="302">
        <v>40</v>
      </c>
      <c r="C99" s="301" t="s">
        <v>209</v>
      </c>
      <c r="D99" s="301" t="s">
        <v>210</v>
      </c>
      <c r="E99" s="301"/>
      <c r="F99" s="301"/>
      <c r="G99" s="301"/>
      <c r="H99" s="301"/>
      <c r="I99" s="301"/>
      <c r="J99" s="301"/>
      <c r="K99" s="190"/>
      <c r="L99" s="190"/>
      <c r="M99" s="190"/>
      <c r="N99" s="190"/>
      <c r="O99" s="190"/>
    </row>
    <row r="100" spans="1:15" s="181" customFormat="1" ht="12.75">
      <c r="A100" s="302">
        <v>41</v>
      </c>
      <c r="C100" s="301" t="s">
        <v>209</v>
      </c>
      <c r="D100" s="301" t="s">
        <v>210</v>
      </c>
      <c r="E100" s="301"/>
      <c r="F100" s="301"/>
      <c r="G100" s="301"/>
      <c r="H100" s="301"/>
      <c r="I100" s="301"/>
      <c r="J100" s="301"/>
      <c r="K100" s="190"/>
      <c r="L100" s="190"/>
      <c r="M100" s="190"/>
      <c r="N100" s="190"/>
      <c r="O100" s="190"/>
    </row>
    <row r="101" spans="1:15" s="181" customFormat="1" ht="12.75">
      <c r="A101" s="302">
        <v>42</v>
      </c>
      <c r="C101" s="301" t="s">
        <v>209</v>
      </c>
      <c r="D101" s="301" t="s">
        <v>210</v>
      </c>
      <c r="E101" s="301"/>
      <c r="F101" s="301"/>
      <c r="G101" s="301"/>
      <c r="H101" s="301"/>
      <c r="I101" s="301"/>
      <c r="J101" s="301"/>
      <c r="K101" s="190"/>
      <c r="L101" s="190"/>
      <c r="M101" s="190"/>
      <c r="N101" s="190"/>
      <c r="O101" s="190"/>
    </row>
    <row r="102" spans="1:15" s="181" customFormat="1" ht="12.75">
      <c r="A102" s="302">
        <v>43</v>
      </c>
      <c r="C102" s="301" t="s">
        <v>209</v>
      </c>
      <c r="D102" s="301" t="s">
        <v>210</v>
      </c>
      <c r="E102" s="301"/>
      <c r="F102" s="301"/>
      <c r="G102" s="301"/>
      <c r="H102" s="301"/>
      <c r="I102" s="301"/>
      <c r="J102" s="301"/>
      <c r="K102" s="190"/>
      <c r="L102" s="190"/>
      <c r="M102" s="190"/>
      <c r="N102" s="190"/>
      <c r="O102" s="190"/>
    </row>
    <row r="103" spans="1:15" s="181" customFormat="1" ht="12.75">
      <c r="A103" s="302">
        <v>44</v>
      </c>
      <c r="C103" s="301" t="s">
        <v>209</v>
      </c>
      <c r="D103" s="301" t="s">
        <v>210</v>
      </c>
      <c r="E103" s="301"/>
      <c r="F103" s="301"/>
      <c r="G103" s="301"/>
      <c r="H103" s="301"/>
      <c r="I103" s="301"/>
      <c r="J103" s="301"/>
      <c r="K103" s="190"/>
      <c r="L103" s="190"/>
      <c r="M103" s="190"/>
      <c r="N103" s="190"/>
      <c r="O103" s="190"/>
    </row>
    <row r="104" spans="1:15" s="181" customFormat="1" ht="12.75">
      <c r="A104" s="302">
        <v>45</v>
      </c>
      <c r="C104" s="301" t="s">
        <v>209</v>
      </c>
      <c r="D104" s="301" t="s">
        <v>210</v>
      </c>
      <c r="E104" s="301"/>
      <c r="F104" s="301"/>
      <c r="G104" s="301"/>
      <c r="H104" s="301"/>
      <c r="I104" s="301"/>
      <c r="J104" s="301"/>
      <c r="K104" s="190"/>
      <c r="L104" s="190"/>
      <c r="M104" s="190"/>
      <c r="N104" s="190"/>
      <c r="O104" s="190"/>
    </row>
    <row r="105" spans="1:15" s="181" customFormat="1" ht="12.75">
      <c r="A105" s="302">
        <v>46</v>
      </c>
      <c r="C105" s="301" t="s">
        <v>209</v>
      </c>
      <c r="D105" s="301" t="s">
        <v>210</v>
      </c>
      <c r="E105" s="301"/>
      <c r="F105" s="301"/>
      <c r="G105" s="301"/>
      <c r="H105" s="301"/>
      <c r="I105" s="301"/>
      <c r="J105" s="301"/>
      <c r="K105" s="190"/>
      <c r="L105" s="190"/>
      <c r="M105" s="190"/>
      <c r="N105" s="190"/>
      <c r="O105" s="190"/>
    </row>
    <row r="106" spans="1:15" s="181" customFormat="1" ht="12.75">
      <c r="A106" s="302">
        <v>47</v>
      </c>
      <c r="C106" s="301" t="s">
        <v>209</v>
      </c>
      <c r="D106" s="301" t="s">
        <v>210</v>
      </c>
      <c r="E106" s="301"/>
      <c r="F106" s="301"/>
      <c r="G106" s="301"/>
      <c r="H106" s="301"/>
      <c r="I106" s="301"/>
      <c r="J106" s="301"/>
      <c r="K106" s="190"/>
      <c r="L106" s="190"/>
      <c r="M106" s="190"/>
      <c r="N106" s="190"/>
      <c r="O106" s="190"/>
    </row>
    <row r="107" spans="1:15" s="181" customFormat="1" ht="12.75">
      <c r="A107" s="302">
        <v>48</v>
      </c>
      <c r="C107" s="301" t="s">
        <v>209</v>
      </c>
      <c r="D107" s="301" t="s">
        <v>210</v>
      </c>
      <c r="E107" s="301"/>
      <c r="F107" s="301"/>
      <c r="G107" s="301"/>
      <c r="H107" s="301"/>
      <c r="I107" s="301"/>
      <c r="J107" s="301"/>
      <c r="K107" s="190"/>
      <c r="L107" s="190"/>
      <c r="M107" s="190"/>
      <c r="N107" s="190"/>
      <c r="O107" s="190"/>
    </row>
    <row r="108" spans="1:15" s="181" customFormat="1" ht="12.75">
      <c r="A108" s="302">
        <v>49</v>
      </c>
      <c r="C108" s="301" t="s">
        <v>209</v>
      </c>
      <c r="D108" s="301" t="s">
        <v>210</v>
      </c>
      <c r="E108" s="301"/>
      <c r="F108" s="301"/>
      <c r="G108" s="301"/>
      <c r="H108" s="301"/>
      <c r="I108" s="301"/>
      <c r="J108" s="301"/>
      <c r="K108" s="190"/>
      <c r="L108" s="190"/>
      <c r="M108" s="190"/>
      <c r="N108" s="190"/>
      <c r="O108" s="190"/>
    </row>
    <row r="109" spans="1:15" s="181" customFormat="1" ht="12.75">
      <c r="A109" s="302">
        <v>50</v>
      </c>
      <c r="C109" s="301" t="s">
        <v>209</v>
      </c>
      <c r="D109" s="301" t="s">
        <v>210</v>
      </c>
      <c r="E109" s="301"/>
      <c r="F109" s="301"/>
      <c r="G109" s="301"/>
      <c r="H109" s="301"/>
      <c r="I109" s="301"/>
      <c r="J109" s="301"/>
      <c r="K109" s="190"/>
      <c r="L109" s="190"/>
      <c r="M109" s="190"/>
      <c r="N109" s="190"/>
      <c r="O109" s="190"/>
    </row>
    <row r="110" spans="1:15" s="181" customFormat="1" ht="12.75">
      <c r="A110" s="190"/>
      <c r="C110" s="190" t="s">
        <v>167</v>
      </c>
      <c r="D110" s="190"/>
      <c r="E110" s="190"/>
      <c r="F110" s="299"/>
      <c r="G110" s="190"/>
      <c r="H110" s="190"/>
      <c r="I110" s="190"/>
      <c r="J110" s="190"/>
      <c r="K110" s="190"/>
      <c r="L110" s="190"/>
      <c r="M110" s="190"/>
      <c r="N110" s="190"/>
      <c r="O110" s="190"/>
    </row>
    <row r="111" spans="1:15" s="181" customFormat="1" ht="15">
      <c r="A111" s="302" t="s">
        <v>164</v>
      </c>
      <c r="C111" s="303" t="s">
        <v>39</v>
      </c>
      <c r="D111" s="300" t="s">
        <v>40</v>
      </c>
      <c r="E111" s="300" t="s">
        <v>44</v>
      </c>
      <c r="F111" s="300" t="s">
        <v>45</v>
      </c>
      <c r="G111" s="300" t="s">
        <v>46</v>
      </c>
      <c r="H111" s="300" t="s">
        <v>42</v>
      </c>
      <c r="I111" s="300" t="s">
        <v>47</v>
      </c>
      <c r="J111" s="300" t="s">
        <v>48</v>
      </c>
      <c r="K111" s="249" t="s">
        <v>294</v>
      </c>
      <c r="L111" s="249" t="s">
        <v>277</v>
      </c>
      <c r="M111" s="249" t="s">
        <v>278</v>
      </c>
      <c r="N111" s="249" t="s">
        <v>836</v>
      </c>
      <c r="O111" s="190"/>
    </row>
    <row r="112" spans="1:15" s="189" customFormat="1" ht="15">
      <c r="A112" s="301">
        <v>1</v>
      </c>
      <c r="B112" s="182"/>
      <c r="C112" s="249" t="s">
        <v>283</v>
      </c>
      <c r="D112" s="270" t="s">
        <v>288</v>
      </c>
      <c r="E112" s="249" t="s">
        <v>426</v>
      </c>
      <c r="F112" s="249" t="s">
        <v>285</v>
      </c>
      <c r="G112" s="249" t="s">
        <v>271</v>
      </c>
      <c r="H112" s="249">
        <v>1999</v>
      </c>
      <c r="I112" s="249" t="s">
        <v>427</v>
      </c>
      <c r="J112" s="249" t="s">
        <v>279</v>
      </c>
      <c r="K112" s="249" t="s">
        <v>490</v>
      </c>
      <c r="L112" s="249" t="s">
        <v>272</v>
      </c>
      <c r="M112" s="249" t="s">
        <v>490</v>
      </c>
      <c r="N112" s="249" t="s">
        <v>493</v>
      </c>
      <c r="O112" s="297"/>
    </row>
    <row r="113" spans="1:15" s="183" customFormat="1" ht="15">
      <c r="A113" s="302">
        <v>2</v>
      </c>
      <c r="B113" s="182"/>
      <c r="C113" s="249" t="s">
        <v>283</v>
      </c>
      <c r="D113" s="270" t="s">
        <v>288</v>
      </c>
      <c r="E113" s="249" t="s">
        <v>515</v>
      </c>
      <c r="F113" s="249" t="s">
        <v>289</v>
      </c>
      <c r="G113" s="249" t="s">
        <v>286</v>
      </c>
      <c r="H113" s="249">
        <v>1999</v>
      </c>
      <c r="I113" s="249" t="s">
        <v>517</v>
      </c>
      <c r="J113" s="249" t="s">
        <v>279</v>
      </c>
      <c r="K113" s="249" t="s">
        <v>272</v>
      </c>
      <c r="L113" s="249" t="s">
        <v>490</v>
      </c>
      <c r="M113" s="249" t="s">
        <v>490</v>
      </c>
      <c r="N113" s="249" t="s">
        <v>493</v>
      </c>
      <c r="O113" s="298"/>
    </row>
    <row r="114" spans="1:15" s="181" customFormat="1" ht="15">
      <c r="A114" s="302">
        <v>3</v>
      </c>
      <c r="C114" s="249" t="s">
        <v>283</v>
      </c>
      <c r="D114" s="270" t="s">
        <v>288</v>
      </c>
      <c r="E114" s="249" t="s">
        <v>518</v>
      </c>
      <c r="F114" s="249" t="s">
        <v>519</v>
      </c>
      <c r="G114" s="249" t="s">
        <v>286</v>
      </c>
      <c r="H114" s="249">
        <v>1999</v>
      </c>
      <c r="I114" s="249" t="s">
        <v>520</v>
      </c>
      <c r="J114" s="249" t="s">
        <v>279</v>
      </c>
      <c r="K114" s="249" t="s">
        <v>490</v>
      </c>
      <c r="L114" s="249" t="s">
        <v>490</v>
      </c>
      <c r="M114" s="249" t="s">
        <v>272</v>
      </c>
      <c r="N114" s="249" t="s">
        <v>493</v>
      </c>
      <c r="O114" s="190"/>
    </row>
    <row r="115" spans="1:15" s="181" customFormat="1" ht="15">
      <c r="A115" s="302">
        <v>4</v>
      </c>
      <c r="C115" s="249" t="s">
        <v>283</v>
      </c>
      <c r="D115" s="270" t="s">
        <v>288</v>
      </c>
      <c r="E115" s="249" t="s">
        <v>556</v>
      </c>
      <c r="F115" s="249" t="s">
        <v>959</v>
      </c>
      <c r="G115" s="249" t="s">
        <v>277</v>
      </c>
      <c r="H115" s="249">
        <v>1997</v>
      </c>
      <c r="I115" s="249" t="s">
        <v>557</v>
      </c>
      <c r="J115" s="249" t="s">
        <v>293</v>
      </c>
      <c r="K115" s="249" t="s">
        <v>272</v>
      </c>
      <c r="L115" s="249" t="s">
        <v>272</v>
      </c>
      <c r="M115" s="249" t="s">
        <v>272</v>
      </c>
      <c r="N115" s="249" t="s">
        <v>493</v>
      </c>
      <c r="O115" s="190"/>
    </row>
    <row r="116" spans="1:15" s="181" customFormat="1" ht="15">
      <c r="A116" s="302">
        <v>5</v>
      </c>
      <c r="C116" s="249" t="s">
        <v>283</v>
      </c>
      <c r="D116" s="270" t="s">
        <v>288</v>
      </c>
      <c r="E116" s="249" t="s">
        <v>442</v>
      </c>
      <c r="F116" s="249" t="s">
        <v>972</v>
      </c>
      <c r="G116" s="249" t="s">
        <v>277</v>
      </c>
      <c r="H116" s="249">
        <v>1999</v>
      </c>
      <c r="I116" s="249" t="s">
        <v>443</v>
      </c>
      <c r="J116" s="249" t="s">
        <v>558</v>
      </c>
      <c r="K116" s="249" t="s">
        <v>272</v>
      </c>
      <c r="L116" s="249" t="s">
        <v>272</v>
      </c>
      <c r="M116" s="249" t="s">
        <v>272</v>
      </c>
      <c r="N116" s="249" t="s">
        <v>493</v>
      </c>
      <c r="O116" s="190"/>
    </row>
    <row r="117" spans="1:15" s="181" customFormat="1" ht="15">
      <c r="A117" s="302">
        <v>6</v>
      </c>
      <c r="C117" s="249" t="s">
        <v>283</v>
      </c>
      <c r="D117" s="270" t="s">
        <v>288</v>
      </c>
      <c r="E117" s="249" t="s">
        <v>559</v>
      </c>
      <c r="F117" s="249" t="s">
        <v>964</v>
      </c>
      <c r="G117" s="249" t="s">
        <v>277</v>
      </c>
      <c r="H117" s="249">
        <v>1999</v>
      </c>
      <c r="I117" s="249" t="s">
        <v>560</v>
      </c>
      <c r="J117" s="249" t="s">
        <v>293</v>
      </c>
      <c r="K117" s="249" t="s">
        <v>272</v>
      </c>
      <c r="L117" s="249" t="s">
        <v>272</v>
      </c>
      <c r="M117" s="249" t="s">
        <v>272</v>
      </c>
      <c r="N117" s="249" t="s">
        <v>493</v>
      </c>
      <c r="O117" s="190"/>
    </row>
    <row r="118" spans="1:38" s="181" customFormat="1" ht="15">
      <c r="A118" s="302">
        <v>7</v>
      </c>
      <c r="C118" s="249" t="s">
        <v>283</v>
      </c>
      <c r="D118" s="270" t="s">
        <v>288</v>
      </c>
      <c r="E118" s="249" t="s">
        <v>438</v>
      </c>
      <c r="F118" s="249" t="s">
        <v>964</v>
      </c>
      <c r="G118" s="249" t="s">
        <v>277</v>
      </c>
      <c r="H118" s="249">
        <v>1998</v>
      </c>
      <c r="I118" s="249" t="s">
        <v>561</v>
      </c>
      <c r="J118" s="249" t="s">
        <v>293</v>
      </c>
      <c r="K118" s="249" t="s">
        <v>490</v>
      </c>
      <c r="L118" s="249" t="s">
        <v>272</v>
      </c>
      <c r="M118" s="249" t="s">
        <v>490</v>
      </c>
      <c r="N118" s="249" t="s">
        <v>493</v>
      </c>
      <c r="O118" s="298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  <c r="AA118" s="183"/>
      <c r="AB118" s="183"/>
      <c r="AC118" s="183"/>
      <c r="AD118" s="183"/>
      <c r="AE118" s="183"/>
      <c r="AF118" s="183"/>
      <c r="AG118" s="183"/>
      <c r="AH118" s="183"/>
      <c r="AI118" s="183"/>
      <c r="AJ118" s="183"/>
      <c r="AK118" s="183"/>
      <c r="AL118" s="183"/>
    </row>
    <row r="119" spans="1:38" s="181" customFormat="1" ht="15">
      <c r="A119" s="302">
        <v>8</v>
      </c>
      <c r="C119" s="262" t="s">
        <v>283</v>
      </c>
      <c r="D119" s="280" t="s">
        <v>288</v>
      </c>
      <c r="E119" s="262" t="s">
        <v>1107</v>
      </c>
      <c r="F119" s="262" t="s">
        <v>1021</v>
      </c>
      <c r="G119" s="262" t="s">
        <v>277</v>
      </c>
      <c r="H119" s="262">
        <v>1999</v>
      </c>
      <c r="I119" s="262" t="s">
        <v>363</v>
      </c>
      <c r="J119" s="262" t="s">
        <v>303</v>
      </c>
      <c r="K119" s="262" t="s">
        <v>490</v>
      </c>
      <c r="L119" s="261" t="s">
        <v>272</v>
      </c>
      <c r="M119" s="262" t="s">
        <v>490</v>
      </c>
      <c r="N119" s="262" t="s">
        <v>493</v>
      </c>
      <c r="O119" s="298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  <c r="AA119" s="183"/>
      <c r="AB119" s="183"/>
      <c r="AC119" s="183"/>
      <c r="AD119" s="183"/>
      <c r="AE119" s="183"/>
      <c r="AF119" s="183"/>
      <c r="AG119" s="183"/>
      <c r="AH119" s="183"/>
      <c r="AI119" s="183"/>
      <c r="AJ119" s="183"/>
      <c r="AK119" s="183"/>
      <c r="AL119" s="183"/>
    </row>
    <row r="120" spans="1:38" s="181" customFormat="1" ht="15">
      <c r="A120" s="302">
        <v>9</v>
      </c>
      <c r="C120" s="262" t="s">
        <v>283</v>
      </c>
      <c r="D120" s="280" t="s">
        <v>288</v>
      </c>
      <c r="E120" s="262" t="s">
        <v>563</v>
      </c>
      <c r="F120" s="262" t="s">
        <v>1022</v>
      </c>
      <c r="G120" s="262" t="s">
        <v>277</v>
      </c>
      <c r="H120" s="262">
        <v>1998</v>
      </c>
      <c r="I120" s="262" t="s">
        <v>564</v>
      </c>
      <c r="J120" s="262" t="s">
        <v>293</v>
      </c>
      <c r="K120" s="262" t="s">
        <v>490</v>
      </c>
      <c r="L120" s="261" t="s">
        <v>272</v>
      </c>
      <c r="M120" s="262" t="s">
        <v>490</v>
      </c>
      <c r="N120" s="262" t="s">
        <v>493</v>
      </c>
      <c r="O120" s="298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  <c r="AA120" s="183"/>
      <c r="AB120" s="183"/>
      <c r="AC120" s="183"/>
      <c r="AD120" s="183"/>
      <c r="AE120" s="183"/>
      <c r="AF120" s="183"/>
      <c r="AG120" s="183"/>
      <c r="AH120" s="183"/>
      <c r="AI120" s="183"/>
      <c r="AJ120" s="183"/>
      <c r="AK120" s="183"/>
      <c r="AL120" s="183"/>
    </row>
    <row r="121" spans="1:15" s="181" customFormat="1" ht="15">
      <c r="A121" s="302">
        <v>10</v>
      </c>
      <c r="C121" s="262" t="s">
        <v>283</v>
      </c>
      <c r="D121" s="280" t="s">
        <v>288</v>
      </c>
      <c r="E121" s="262" t="s">
        <v>1108</v>
      </c>
      <c r="F121" s="262" t="s">
        <v>1023</v>
      </c>
      <c r="G121" s="262" t="s">
        <v>277</v>
      </c>
      <c r="H121" s="262">
        <v>1997</v>
      </c>
      <c r="I121" s="262" t="s">
        <v>441</v>
      </c>
      <c r="J121" s="262" t="s">
        <v>355</v>
      </c>
      <c r="K121" s="262" t="s">
        <v>490</v>
      </c>
      <c r="L121" s="261" t="s">
        <v>272</v>
      </c>
      <c r="M121" s="262" t="s">
        <v>490</v>
      </c>
      <c r="N121" s="262" t="s">
        <v>493</v>
      </c>
      <c r="O121" s="190"/>
    </row>
    <row r="122" spans="1:15" s="181" customFormat="1" ht="15">
      <c r="A122" s="302">
        <v>11</v>
      </c>
      <c r="C122" s="249" t="s">
        <v>283</v>
      </c>
      <c r="D122" s="270" t="s">
        <v>288</v>
      </c>
      <c r="E122" s="249" t="s">
        <v>393</v>
      </c>
      <c r="F122" s="249" t="s">
        <v>394</v>
      </c>
      <c r="G122" s="249" t="s">
        <v>368</v>
      </c>
      <c r="H122" s="249">
        <v>1998</v>
      </c>
      <c r="I122" s="249" t="s">
        <v>395</v>
      </c>
      <c r="J122" s="249" t="s">
        <v>293</v>
      </c>
      <c r="K122" s="249" t="s">
        <v>490</v>
      </c>
      <c r="L122" s="249" t="s">
        <v>490</v>
      </c>
      <c r="M122" s="249" t="s">
        <v>272</v>
      </c>
      <c r="N122" s="249" t="s">
        <v>493</v>
      </c>
      <c r="O122" s="190"/>
    </row>
    <row r="123" spans="1:15" s="181" customFormat="1" ht="15">
      <c r="A123" s="302">
        <v>12</v>
      </c>
      <c r="C123" s="249" t="s">
        <v>283</v>
      </c>
      <c r="D123" s="270" t="s">
        <v>288</v>
      </c>
      <c r="E123" s="249" t="s">
        <v>396</v>
      </c>
      <c r="F123" s="249" t="s">
        <v>397</v>
      </c>
      <c r="G123" s="249" t="s">
        <v>368</v>
      </c>
      <c r="H123" s="249">
        <v>1999</v>
      </c>
      <c r="I123" s="249" t="s">
        <v>398</v>
      </c>
      <c r="J123" s="249" t="s">
        <v>293</v>
      </c>
      <c r="K123" s="249" t="s">
        <v>272</v>
      </c>
      <c r="L123" s="249" t="s">
        <v>272</v>
      </c>
      <c r="M123" s="249" t="s">
        <v>272</v>
      </c>
      <c r="N123" s="249" t="s">
        <v>493</v>
      </c>
      <c r="O123" s="190"/>
    </row>
    <row r="124" spans="1:15" s="181" customFormat="1" ht="15">
      <c r="A124" s="302">
        <v>13</v>
      </c>
      <c r="C124" s="249" t="s">
        <v>283</v>
      </c>
      <c r="D124" s="270" t="s">
        <v>288</v>
      </c>
      <c r="E124" s="249" t="s">
        <v>390</v>
      </c>
      <c r="F124" s="249" t="s">
        <v>391</v>
      </c>
      <c r="G124" s="249" t="s">
        <v>368</v>
      </c>
      <c r="H124" s="249">
        <v>1997</v>
      </c>
      <c r="I124" s="249" t="s">
        <v>392</v>
      </c>
      <c r="J124" s="249" t="s">
        <v>293</v>
      </c>
      <c r="K124" s="249" t="s">
        <v>272</v>
      </c>
      <c r="L124" s="249" t="s">
        <v>272</v>
      </c>
      <c r="M124" s="249" t="s">
        <v>272</v>
      </c>
      <c r="N124" s="249" t="s">
        <v>493</v>
      </c>
      <c r="O124" s="190"/>
    </row>
    <row r="125" spans="1:15" s="181" customFormat="1" ht="15">
      <c r="A125" s="302">
        <v>14</v>
      </c>
      <c r="C125" s="249" t="s">
        <v>283</v>
      </c>
      <c r="D125" s="270" t="s">
        <v>288</v>
      </c>
      <c r="E125" s="249" t="s">
        <v>610</v>
      </c>
      <c r="F125" s="249" t="s">
        <v>383</v>
      </c>
      <c r="G125" s="249" t="s">
        <v>368</v>
      </c>
      <c r="H125" s="249">
        <v>1998</v>
      </c>
      <c r="I125" s="249" t="s">
        <v>611</v>
      </c>
      <c r="J125" s="249" t="s">
        <v>404</v>
      </c>
      <c r="K125" s="249" t="s">
        <v>272</v>
      </c>
      <c r="L125" s="249" t="s">
        <v>272</v>
      </c>
      <c r="M125" s="249" t="s">
        <v>272</v>
      </c>
      <c r="N125" s="249" t="s">
        <v>493</v>
      </c>
      <c r="O125" s="190"/>
    </row>
    <row r="126" spans="1:15" s="181" customFormat="1" ht="15">
      <c r="A126" s="302">
        <v>15</v>
      </c>
      <c r="C126" s="249" t="s">
        <v>283</v>
      </c>
      <c r="D126" s="270" t="s">
        <v>288</v>
      </c>
      <c r="E126" s="249" t="s">
        <v>670</v>
      </c>
      <c r="F126" s="249" t="s">
        <v>671</v>
      </c>
      <c r="G126" s="249" t="s">
        <v>294</v>
      </c>
      <c r="H126" s="249">
        <v>1999</v>
      </c>
      <c r="I126" s="249" t="s">
        <v>672</v>
      </c>
      <c r="J126" s="249" t="s">
        <v>303</v>
      </c>
      <c r="K126" s="249" t="s">
        <v>272</v>
      </c>
      <c r="L126" s="249" t="s">
        <v>490</v>
      </c>
      <c r="M126" s="249" t="s">
        <v>490</v>
      </c>
      <c r="N126" s="249" t="s">
        <v>493</v>
      </c>
      <c r="O126" s="190"/>
    </row>
    <row r="127" spans="1:15" s="181" customFormat="1" ht="15">
      <c r="A127" s="302">
        <v>16</v>
      </c>
      <c r="C127" s="249" t="s">
        <v>283</v>
      </c>
      <c r="D127" s="270" t="s">
        <v>288</v>
      </c>
      <c r="E127" s="249" t="s">
        <v>673</v>
      </c>
      <c r="F127" s="249" t="s">
        <v>674</v>
      </c>
      <c r="G127" s="249" t="s">
        <v>294</v>
      </c>
      <c r="H127" s="249">
        <v>1987</v>
      </c>
      <c r="I127" s="249" t="s">
        <v>675</v>
      </c>
      <c r="J127" s="249" t="s">
        <v>279</v>
      </c>
      <c r="K127" s="249" t="s">
        <v>490</v>
      </c>
      <c r="L127" s="249" t="s">
        <v>490</v>
      </c>
      <c r="M127" s="249" t="s">
        <v>272</v>
      </c>
      <c r="N127" s="249" t="s">
        <v>493</v>
      </c>
      <c r="O127" s="190"/>
    </row>
    <row r="128" spans="1:15" s="181" customFormat="1" ht="15">
      <c r="A128" s="302">
        <v>17</v>
      </c>
      <c r="C128" s="249" t="s">
        <v>283</v>
      </c>
      <c r="D128" s="270" t="s">
        <v>288</v>
      </c>
      <c r="E128" s="249" t="s">
        <v>676</v>
      </c>
      <c r="F128" s="249" t="s">
        <v>677</v>
      </c>
      <c r="G128" s="249" t="s">
        <v>294</v>
      </c>
      <c r="H128" s="249">
        <v>1997</v>
      </c>
      <c r="I128" s="249" t="s">
        <v>678</v>
      </c>
      <c r="J128" s="249" t="s">
        <v>638</v>
      </c>
      <c r="K128" s="249" t="s">
        <v>272</v>
      </c>
      <c r="L128" s="249" t="s">
        <v>490</v>
      </c>
      <c r="M128" s="249" t="s">
        <v>490</v>
      </c>
      <c r="N128" s="249" t="s">
        <v>493</v>
      </c>
      <c r="O128" s="190"/>
    </row>
    <row r="129" spans="1:15" s="181" customFormat="1" ht="15">
      <c r="A129" s="302">
        <v>18</v>
      </c>
      <c r="C129" s="249" t="s">
        <v>283</v>
      </c>
      <c r="D129" s="270" t="s">
        <v>288</v>
      </c>
      <c r="E129" s="249" t="s">
        <v>679</v>
      </c>
      <c r="F129" s="249" t="s">
        <v>680</v>
      </c>
      <c r="G129" s="249" t="s">
        <v>294</v>
      </c>
      <c r="H129" s="249">
        <v>1997</v>
      </c>
      <c r="I129" s="249" t="s">
        <v>681</v>
      </c>
      <c r="J129" s="249" t="s">
        <v>293</v>
      </c>
      <c r="K129" s="249" t="s">
        <v>272</v>
      </c>
      <c r="L129" s="249" t="s">
        <v>490</v>
      </c>
      <c r="M129" s="249" t="s">
        <v>490</v>
      </c>
      <c r="N129" s="249" t="s">
        <v>493</v>
      </c>
      <c r="O129" s="190"/>
    </row>
    <row r="130" spans="1:15" s="181" customFormat="1" ht="15">
      <c r="A130" s="302">
        <v>19</v>
      </c>
      <c r="C130" s="249" t="s">
        <v>283</v>
      </c>
      <c r="D130" s="270" t="s">
        <v>288</v>
      </c>
      <c r="E130" s="249" t="s">
        <v>682</v>
      </c>
      <c r="F130" s="249" t="s">
        <v>683</v>
      </c>
      <c r="G130" s="249" t="s">
        <v>294</v>
      </c>
      <c r="H130" s="249">
        <v>1997</v>
      </c>
      <c r="I130" s="249" t="s">
        <v>684</v>
      </c>
      <c r="J130" s="249" t="s">
        <v>279</v>
      </c>
      <c r="K130" s="249" t="s">
        <v>272</v>
      </c>
      <c r="L130" s="249" t="s">
        <v>490</v>
      </c>
      <c r="M130" s="249" t="s">
        <v>490</v>
      </c>
      <c r="N130" s="249" t="s">
        <v>493</v>
      </c>
      <c r="O130" s="190"/>
    </row>
    <row r="131" spans="1:15" s="181" customFormat="1" ht="15">
      <c r="A131" s="302">
        <v>20</v>
      </c>
      <c r="C131" s="249" t="s">
        <v>283</v>
      </c>
      <c r="D131" s="270" t="s">
        <v>288</v>
      </c>
      <c r="E131" s="249" t="s">
        <v>685</v>
      </c>
      <c r="F131" s="249" t="s">
        <v>686</v>
      </c>
      <c r="G131" s="249" t="s">
        <v>294</v>
      </c>
      <c r="H131" s="249">
        <v>1998</v>
      </c>
      <c r="I131" s="249" t="s">
        <v>687</v>
      </c>
      <c r="J131" s="249" t="s">
        <v>293</v>
      </c>
      <c r="K131" s="249" t="s">
        <v>272</v>
      </c>
      <c r="L131" s="249" t="s">
        <v>490</v>
      </c>
      <c r="M131" s="249" t="s">
        <v>490</v>
      </c>
      <c r="N131" s="249" t="s">
        <v>493</v>
      </c>
      <c r="O131" s="190"/>
    </row>
    <row r="132" spans="1:15" s="181" customFormat="1" ht="15">
      <c r="A132" s="302">
        <v>21</v>
      </c>
      <c r="C132" s="249" t="s">
        <v>283</v>
      </c>
      <c r="D132" s="270" t="s">
        <v>288</v>
      </c>
      <c r="E132" s="249" t="s">
        <v>688</v>
      </c>
      <c r="F132" s="249" t="s">
        <v>689</v>
      </c>
      <c r="G132" s="249" t="s">
        <v>294</v>
      </c>
      <c r="H132" s="249">
        <v>1997</v>
      </c>
      <c r="I132" s="249" t="s">
        <v>690</v>
      </c>
      <c r="J132" s="249" t="s">
        <v>404</v>
      </c>
      <c r="K132" s="249" t="s">
        <v>272</v>
      </c>
      <c r="L132" s="249" t="s">
        <v>490</v>
      </c>
      <c r="M132" s="249" t="s">
        <v>490</v>
      </c>
      <c r="N132" s="249" t="s">
        <v>493</v>
      </c>
      <c r="O132" s="190"/>
    </row>
    <row r="133" spans="1:15" s="181" customFormat="1" ht="15">
      <c r="A133" s="302">
        <v>22</v>
      </c>
      <c r="C133" s="249" t="s">
        <v>283</v>
      </c>
      <c r="D133" s="270" t="s">
        <v>288</v>
      </c>
      <c r="E133" s="249" t="s">
        <v>691</v>
      </c>
      <c r="F133" s="249" t="s">
        <v>289</v>
      </c>
      <c r="G133" s="249" t="s">
        <v>294</v>
      </c>
      <c r="H133" s="249">
        <v>1999</v>
      </c>
      <c r="I133" s="249" t="s">
        <v>692</v>
      </c>
      <c r="J133" s="249" t="s">
        <v>693</v>
      </c>
      <c r="K133" s="249" t="s">
        <v>272</v>
      </c>
      <c r="L133" s="249" t="s">
        <v>490</v>
      </c>
      <c r="M133" s="249" t="s">
        <v>490</v>
      </c>
      <c r="N133" s="249" t="s">
        <v>493</v>
      </c>
      <c r="O133" s="190"/>
    </row>
    <row r="134" spans="1:15" s="181" customFormat="1" ht="15">
      <c r="A134" s="302">
        <v>23</v>
      </c>
      <c r="C134" s="249" t="s">
        <v>283</v>
      </c>
      <c r="D134" s="270" t="s">
        <v>288</v>
      </c>
      <c r="E134" s="249" t="s">
        <v>694</v>
      </c>
      <c r="F134" s="249" t="s">
        <v>1122</v>
      </c>
      <c r="G134" s="249" t="s">
        <v>294</v>
      </c>
      <c r="H134" s="249">
        <v>1999</v>
      </c>
      <c r="I134" s="249" t="s">
        <v>696</v>
      </c>
      <c r="J134" s="249" t="s">
        <v>279</v>
      </c>
      <c r="K134" s="249" t="s">
        <v>272</v>
      </c>
      <c r="L134" s="249" t="s">
        <v>490</v>
      </c>
      <c r="M134" s="249" t="s">
        <v>490</v>
      </c>
      <c r="N134" s="249" t="s">
        <v>493</v>
      </c>
      <c r="O134" s="190"/>
    </row>
    <row r="135" spans="1:15" s="181" customFormat="1" ht="15">
      <c r="A135" s="302">
        <v>24</v>
      </c>
      <c r="C135" s="249" t="s">
        <v>283</v>
      </c>
      <c r="D135" s="270" t="s">
        <v>288</v>
      </c>
      <c r="E135" s="249" t="s">
        <v>697</v>
      </c>
      <c r="F135" s="249" t="s">
        <v>698</v>
      </c>
      <c r="G135" s="249" t="s">
        <v>294</v>
      </c>
      <c r="H135" s="249">
        <v>1998</v>
      </c>
      <c r="I135" s="249" t="s">
        <v>699</v>
      </c>
      <c r="J135" s="249" t="s">
        <v>297</v>
      </c>
      <c r="K135" s="249" t="s">
        <v>272</v>
      </c>
      <c r="L135" s="249" t="s">
        <v>490</v>
      </c>
      <c r="M135" s="249" t="s">
        <v>490</v>
      </c>
      <c r="N135" s="249" t="s">
        <v>493</v>
      </c>
      <c r="O135" s="190"/>
    </row>
    <row r="136" spans="1:15" s="181" customFormat="1" ht="15">
      <c r="A136" s="302">
        <v>25</v>
      </c>
      <c r="C136" s="249" t="s">
        <v>283</v>
      </c>
      <c r="D136" s="270" t="s">
        <v>288</v>
      </c>
      <c r="E136" s="249" t="s">
        <v>700</v>
      </c>
      <c r="F136" s="249" t="s">
        <v>671</v>
      </c>
      <c r="G136" s="249" t="s">
        <v>294</v>
      </c>
      <c r="H136" s="249">
        <v>1999</v>
      </c>
      <c r="I136" s="249" t="s">
        <v>701</v>
      </c>
      <c r="J136" s="249" t="s">
        <v>279</v>
      </c>
      <c r="K136" s="249" t="s">
        <v>272</v>
      </c>
      <c r="L136" s="249" t="s">
        <v>490</v>
      </c>
      <c r="M136" s="249" t="s">
        <v>490</v>
      </c>
      <c r="N136" s="249" t="s">
        <v>493</v>
      </c>
      <c r="O136" s="190"/>
    </row>
    <row r="137" spans="1:15" s="181" customFormat="1" ht="15.75">
      <c r="A137" s="302">
        <v>26</v>
      </c>
      <c r="C137" s="249" t="s">
        <v>283</v>
      </c>
      <c r="D137" s="270" t="s">
        <v>288</v>
      </c>
      <c r="E137" s="326" t="s">
        <v>1121</v>
      </c>
      <c r="F137" s="249" t="s">
        <v>664</v>
      </c>
      <c r="G137" s="249" t="s">
        <v>294</v>
      </c>
      <c r="H137" s="249">
        <v>1999</v>
      </c>
      <c r="I137" s="249" t="s">
        <v>702</v>
      </c>
      <c r="J137" s="249" t="s">
        <v>293</v>
      </c>
      <c r="K137" s="249" t="s">
        <v>272</v>
      </c>
      <c r="L137" s="249" t="s">
        <v>490</v>
      </c>
      <c r="M137" s="249" t="s">
        <v>490</v>
      </c>
      <c r="N137" s="249" t="s">
        <v>493</v>
      </c>
      <c r="O137" s="190"/>
    </row>
    <row r="138" spans="1:15" s="181" customFormat="1" ht="15">
      <c r="A138" s="302">
        <v>27</v>
      </c>
      <c r="C138" s="249" t="s">
        <v>283</v>
      </c>
      <c r="D138" s="270" t="s">
        <v>288</v>
      </c>
      <c r="E138" s="249" t="s">
        <v>663</v>
      </c>
      <c r="F138" s="249" t="s">
        <v>703</v>
      </c>
      <c r="G138" s="249" t="s">
        <v>294</v>
      </c>
      <c r="H138" s="249">
        <v>1998</v>
      </c>
      <c r="I138" s="249" t="s">
        <v>704</v>
      </c>
      <c r="J138" s="249" t="s">
        <v>297</v>
      </c>
      <c r="K138" s="249" t="s">
        <v>272</v>
      </c>
      <c r="L138" s="249" t="s">
        <v>490</v>
      </c>
      <c r="M138" s="249" t="s">
        <v>490</v>
      </c>
      <c r="N138" s="249" t="s">
        <v>493</v>
      </c>
      <c r="O138" s="190"/>
    </row>
    <row r="139" spans="1:15" s="181" customFormat="1" ht="15">
      <c r="A139" s="302">
        <v>28</v>
      </c>
      <c r="C139" s="249" t="s">
        <v>283</v>
      </c>
      <c r="D139" s="270" t="s">
        <v>288</v>
      </c>
      <c r="E139" s="249" t="s">
        <v>705</v>
      </c>
      <c r="F139" s="249" t="s">
        <v>706</v>
      </c>
      <c r="G139" s="249" t="s">
        <v>294</v>
      </c>
      <c r="H139" s="249">
        <v>1999</v>
      </c>
      <c r="I139" s="249" t="s">
        <v>707</v>
      </c>
      <c r="J139" s="249" t="s">
        <v>279</v>
      </c>
      <c r="K139" s="249" t="s">
        <v>272</v>
      </c>
      <c r="L139" s="249" t="s">
        <v>490</v>
      </c>
      <c r="M139" s="249" t="s">
        <v>490</v>
      </c>
      <c r="N139" s="249" t="s">
        <v>493</v>
      </c>
      <c r="O139" s="190"/>
    </row>
    <row r="140" spans="1:15" s="181" customFormat="1" ht="15">
      <c r="A140" s="302">
        <v>29</v>
      </c>
      <c r="C140" s="268" t="s">
        <v>283</v>
      </c>
      <c r="D140" s="275" t="s">
        <v>288</v>
      </c>
      <c r="E140" s="268" t="s">
        <v>987</v>
      </c>
      <c r="F140" s="268" t="s">
        <v>997</v>
      </c>
      <c r="G140" s="268" t="s">
        <v>988</v>
      </c>
      <c r="H140" s="268">
        <v>1999</v>
      </c>
      <c r="I140" s="268" t="s">
        <v>989</v>
      </c>
      <c r="J140" s="268" t="s">
        <v>994</v>
      </c>
      <c r="K140" s="268" t="s">
        <v>272</v>
      </c>
      <c r="L140" s="268" t="s">
        <v>490</v>
      </c>
      <c r="M140" s="268" t="s">
        <v>490</v>
      </c>
      <c r="N140" s="268" t="s">
        <v>493</v>
      </c>
      <c r="O140" s="190"/>
    </row>
    <row r="141" spans="1:15" s="181" customFormat="1" ht="15">
      <c r="A141" s="302">
        <v>30</v>
      </c>
      <c r="C141" s="268" t="s">
        <v>283</v>
      </c>
      <c r="D141" s="275" t="s">
        <v>288</v>
      </c>
      <c r="E141" s="268" t="s">
        <v>990</v>
      </c>
      <c r="F141" s="268" t="s">
        <v>998</v>
      </c>
      <c r="G141" s="268" t="s">
        <v>988</v>
      </c>
      <c r="H141" s="268">
        <v>1997</v>
      </c>
      <c r="I141" s="268" t="s">
        <v>991</v>
      </c>
      <c r="J141" s="268" t="s">
        <v>995</v>
      </c>
      <c r="K141" s="268" t="s">
        <v>272</v>
      </c>
      <c r="L141" s="268" t="s">
        <v>490</v>
      </c>
      <c r="M141" s="268" t="s">
        <v>490</v>
      </c>
      <c r="N141" s="268" t="s">
        <v>493</v>
      </c>
      <c r="O141" s="190"/>
    </row>
    <row r="142" spans="1:15" s="181" customFormat="1" ht="15">
      <c r="A142" s="302">
        <v>31</v>
      </c>
      <c r="C142" s="249" t="s">
        <v>283</v>
      </c>
      <c r="D142" s="270" t="s">
        <v>288</v>
      </c>
      <c r="E142" s="249" t="s">
        <v>314</v>
      </c>
      <c r="F142" s="249" t="s">
        <v>315</v>
      </c>
      <c r="G142" s="249" t="s">
        <v>278</v>
      </c>
      <c r="H142" s="249">
        <v>1997</v>
      </c>
      <c r="I142" s="249" t="s">
        <v>873</v>
      </c>
      <c r="J142" s="249" t="s">
        <v>862</v>
      </c>
      <c r="K142" s="249" t="s">
        <v>272</v>
      </c>
      <c r="L142" s="249" t="s">
        <v>272</v>
      </c>
      <c r="M142" s="249" t="s">
        <v>272</v>
      </c>
      <c r="N142" s="249" t="s">
        <v>493</v>
      </c>
      <c r="O142" s="190"/>
    </row>
    <row r="143" spans="1:15" s="181" customFormat="1" ht="15">
      <c r="A143" s="302">
        <v>32</v>
      </c>
      <c r="C143" s="249" t="s">
        <v>283</v>
      </c>
      <c r="D143" s="270" t="s">
        <v>288</v>
      </c>
      <c r="E143" s="249" t="s">
        <v>316</v>
      </c>
      <c r="F143" s="249" t="s">
        <v>307</v>
      </c>
      <c r="G143" s="249" t="s">
        <v>278</v>
      </c>
      <c r="H143" s="249">
        <v>1997</v>
      </c>
      <c r="I143" s="249" t="s">
        <v>874</v>
      </c>
      <c r="J143" s="249" t="s">
        <v>862</v>
      </c>
      <c r="K143" s="249" t="s">
        <v>272</v>
      </c>
      <c r="L143" s="249" t="s">
        <v>272</v>
      </c>
      <c r="M143" s="249" t="s">
        <v>272</v>
      </c>
      <c r="N143" s="249" t="s">
        <v>493</v>
      </c>
      <c r="O143" s="190"/>
    </row>
    <row r="144" spans="1:15" s="181" customFormat="1" ht="15">
      <c r="A144" s="302">
        <v>33</v>
      </c>
      <c r="C144" s="249" t="s">
        <v>283</v>
      </c>
      <c r="D144" s="270" t="s">
        <v>288</v>
      </c>
      <c r="E144" s="249" t="s">
        <v>762</v>
      </c>
      <c r="F144" s="249" t="s">
        <v>763</v>
      </c>
      <c r="G144" s="249" t="s">
        <v>319</v>
      </c>
      <c r="H144" s="249">
        <v>1998</v>
      </c>
      <c r="I144" s="249" t="s">
        <v>764</v>
      </c>
      <c r="J144" s="249" t="s">
        <v>293</v>
      </c>
      <c r="K144" s="249" t="s">
        <v>272</v>
      </c>
      <c r="L144" s="249" t="s">
        <v>272</v>
      </c>
      <c r="M144" s="249" t="s">
        <v>272</v>
      </c>
      <c r="N144" s="249" t="s">
        <v>493</v>
      </c>
      <c r="O144" s="190"/>
    </row>
    <row r="145" spans="1:15" s="181" customFormat="1" ht="15">
      <c r="A145" s="302">
        <v>34</v>
      </c>
      <c r="C145" s="249" t="s">
        <v>283</v>
      </c>
      <c r="D145" s="270" t="s">
        <v>288</v>
      </c>
      <c r="E145" s="249" t="s">
        <v>326</v>
      </c>
      <c r="F145" s="249" t="s">
        <v>329</v>
      </c>
      <c r="G145" s="249" t="s">
        <v>325</v>
      </c>
      <c r="H145" s="249">
        <v>1998</v>
      </c>
      <c r="I145" s="249" t="s">
        <v>458</v>
      </c>
      <c r="J145" s="249" t="s">
        <v>293</v>
      </c>
      <c r="K145" s="249" t="s">
        <v>272</v>
      </c>
      <c r="L145" s="249" t="s">
        <v>272</v>
      </c>
      <c r="M145" s="249" t="s">
        <v>272</v>
      </c>
      <c r="N145" s="249" t="s">
        <v>493</v>
      </c>
      <c r="O145" s="190"/>
    </row>
    <row r="146" spans="1:15" s="181" customFormat="1" ht="15">
      <c r="A146" s="302">
        <v>35</v>
      </c>
      <c r="C146" s="249" t="s">
        <v>283</v>
      </c>
      <c r="D146" s="270" t="s">
        <v>288</v>
      </c>
      <c r="E146" s="249" t="s">
        <v>337</v>
      </c>
      <c r="F146" s="249" t="s">
        <v>338</v>
      </c>
      <c r="G146" s="249" t="s">
        <v>459</v>
      </c>
      <c r="H146" s="249">
        <v>1999</v>
      </c>
      <c r="I146" s="249" t="s">
        <v>895</v>
      </c>
      <c r="J146" s="249" t="s">
        <v>889</v>
      </c>
      <c r="K146" s="249" t="s">
        <v>272</v>
      </c>
      <c r="L146" s="249" t="s">
        <v>272</v>
      </c>
      <c r="M146" s="249" t="s">
        <v>490</v>
      </c>
      <c r="N146" s="249" t="s">
        <v>493</v>
      </c>
      <c r="O146" s="190"/>
    </row>
    <row r="147" spans="1:15" s="181" customFormat="1" ht="15">
      <c r="A147" s="302">
        <v>36</v>
      </c>
      <c r="C147" s="249" t="s">
        <v>283</v>
      </c>
      <c r="D147" s="270" t="s">
        <v>288</v>
      </c>
      <c r="E147" s="249" t="s">
        <v>460</v>
      </c>
      <c r="F147" s="249" t="s">
        <v>397</v>
      </c>
      <c r="G147" s="249" t="s">
        <v>459</v>
      </c>
      <c r="H147" s="249">
        <v>1997</v>
      </c>
      <c r="I147" s="249" t="s">
        <v>896</v>
      </c>
      <c r="J147" s="249" t="s">
        <v>892</v>
      </c>
      <c r="K147" s="249" t="s">
        <v>272</v>
      </c>
      <c r="L147" s="249" t="s">
        <v>272</v>
      </c>
      <c r="M147" s="249" t="s">
        <v>272</v>
      </c>
      <c r="N147" s="249" t="s">
        <v>493</v>
      </c>
      <c r="O147" s="190"/>
    </row>
    <row r="148" spans="1:15" s="181" customFormat="1" ht="15">
      <c r="A148" s="302">
        <v>37</v>
      </c>
      <c r="C148" s="249" t="s">
        <v>283</v>
      </c>
      <c r="D148" s="270" t="s">
        <v>288</v>
      </c>
      <c r="E148" s="249" t="s">
        <v>797</v>
      </c>
      <c r="F148" s="249" t="s">
        <v>949</v>
      </c>
      <c r="G148" s="249" t="s">
        <v>462</v>
      </c>
      <c r="H148" s="249">
        <v>1997</v>
      </c>
      <c r="I148" s="249" t="s">
        <v>798</v>
      </c>
      <c r="J148" s="249" t="s">
        <v>355</v>
      </c>
      <c r="K148" s="249" t="s">
        <v>272</v>
      </c>
      <c r="L148" s="249" t="s">
        <v>272</v>
      </c>
      <c r="M148" s="249" t="s">
        <v>272</v>
      </c>
      <c r="N148" s="249" t="s">
        <v>493</v>
      </c>
      <c r="O148" s="190"/>
    </row>
    <row r="149" spans="1:15" s="181" customFormat="1" ht="15">
      <c r="A149" s="302">
        <v>38</v>
      </c>
      <c r="C149" s="249" t="s">
        <v>283</v>
      </c>
      <c r="D149" s="270" t="s">
        <v>288</v>
      </c>
      <c r="E149" s="249" t="s">
        <v>468</v>
      </c>
      <c r="F149" s="249" t="s">
        <v>942</v>
      </c>
      <c r="G149" s="249" t="s">
        <v>462</v>
      </c>
      <c r="H149" s="249">
        <v>1997</v>
      </c>
      <c r="I149" s="249" t="s">
        <v>469</v>
      </c>
      <c r="J149" s="249" t="s">
        <v>297</v>
      </c>
      <c r="K149" s="249" t="s">
        <v>490</v>
      </c>
      <c r="L149" s="249" t="s">
        <v>272</v>
      </c>
      <c r="M149" s="249" t="s">
        <v>490</v>
      </c>
      <c r="N149" s="249" t="s">
        <v>493</v>
      </c>
      <c r="O149" s="190"/>
    </row>
    <row r="150" spans="1:15" s="181" customFormat="1" ht="15">
      <c r="A150" s="302">
        <v>39</v>
      </c>
      <c r="C150" s="249" t="s">
        <v>283</v>
      </c>
      <c r="D150" s="270" t="s">
        <v>288</v>
      </c>
      <c r="E150" s="249" t="s">
        <v>471</v>
      </c>
      <c r="F150" s="249" t="s">
        <v>951</v>
      </c>
      <c r="G150" s="249" t="s">
        <v>462</v>
      </c>
      <c r="H150" s="249">
        <v>1999</v>
      </c>
      <c r="I150" s="249" t="s">
        <v>408</v>
      </c>
      <c r="J150" s="249" t="s">
        <v>355</v>
      </c>
      <c r="K150" s="249" t="s">
        <v>490</v>
      </c>
      <c r="L150" s="249" t="s">
        <v>272</v>
      </c>
      <c r="M150" s="249" t="s">
        <v>490</v>
      </c>
      <c r="N150" s="249" t="s">
        <v>493</v>
      </c>
      <c r="O150" s="190"/>
    </row>
    <row r="151" spans="1:15" s="181" customFormat="1" ht="15">
      <c r="A151" s="302">
        <v>40</v>
      </c>
      <c r="C151" s="249" t="s">
        <v>283</v>
      </c>
      <c r="D151" s="270" t="s">
        <v>288</v>
      </c>
      <c r="E151" s="249" t="s">
        <v>470</v>
      </c>
      <c r="F151" s="249" t="s">
        <v>952</v>
      </c>
      <c r="G151" s="249" t="s">
        <v>462</v>
      </c>
      <c r="H151" s="249">
        <v>1999</v>
      </c>
      <c r="I151" s="249" t="s">
        <v>407</v>
      </c>
      <c r="J151" s="249" t="s">
        <v>355</v>
      </c>
      <c r="K151" s="249" t="s">
        <v>490</v>
      </c>
      <c r="L151" s="249" t="s">
        <v>272</v>
      </c>
      <c r="M151" s="249" t="s">
        <v>490</v>
      </c>
      <c r="N151" s="249" t="s">
        <v>493</v>
      </c>
      <c r="O151" s="190"/>
    </row>
    <row r="152" spans="1:15" s="181" customFormat="1" ht="15">
      <c r="A152" s="302">
        <v>41</v>
      </c>
      <c r="C152" s="249" t="s">
        <v>283</v>
      </c>
      <c r="D152" s="270" t="s">
        <v>288</v>
      </c>
      <c r="E152" s="249" t="s">
        <v>817</v>
      </c>
      <c r="F152" s="249" t="s">
        <v>823</v>
      </c>
      <c r="G152" s="249" t="s">
        <v>342</v>
      </c>
      <c r="H152" s="249">
        <v>1998</v>
      </c>
      <c r="I152" s="249" t="s">
        <v>824</v>
      </c>
      <c r="J152" s="249" t="s">
        <v>279</v>
      </c>
      <c r="K152" s="249" t="s">
        <v>272</v>
      </c>
      <c r="L152" s="249" t="s">
        <v>490</v>
      </c>
      <c r="M152" s="249" t="s">
        <v>272</v>
      </c>
      <c r="N152" s="249" t="s">
        <v>493</v>
      </c>
      <c r="O152" s="190"/>
    </row>
    <row r="153" spans="1:15" s="181" customFormat="1" ht="12.75">
      <c r="A153" s="302">
        <v>42</v>
      </c>
      <c r="C153" s="301" t="s">
        <v>263</v>
      </c>
      <c r="D153" s="301" t="s">
        <v>264</v>
      </c>
      <c r="E153" s="301"/>
      <c r="F153" s="301"/>
      <c r="G153" s="301"/>
      <c r="H153" s="301"/>
      <c r="I153" s="301"/>
      <c r="J153" s="301"/>
      <c r="K153" s="190"/>
      <c r="L153" s="190"/>
      <c r="M153" s="190"/>
      <c r="N153" s="190"/>
      <c r="O153" s="190"/>
    </row>
    <row r="154" spans="1:15" s="181" customFormat="1" ht="12.75">
      <c r="A154" s="302">
        <v>43</v>
      </c>
      <c r="C154" s="301" t="s">
        <v>263</v>
      </c>
      <c r="D154" s="301" t="s">
        <v>264</v>
      </c>
      <c r="E154" s="301"/>
      <c r="F154" s="301"/>
      <c r="G154" s="301"/>
      <c r="H154" s="301"/>
      <c r="I154" s="301"/>
      <c r="J154" s="301"/>
      <c r="K154" s="190"/>
      <c r="L154" s="190"/>
      <c r="M154" s="190"/>
      <c r="N154" s="190"/>
      <c r="O154" s="190"/>
    </row>
    <row r="155" spans="1:15" s="181" customFormat="1" ht="12.75">
      <c r="A155" s="302">
        <v>44</v>
      </c>
      <c r="C155" s="301" t="s">
        <v>263</v>
      </c>
      <c r="D155" s="301" t="s">
        <v>264</v>
      </c>
      <c r="E155" s="301"/>
      <c r="F155" s="301"/>
      <c r="G155" s="301"/>
      <c r="H155" s="301"/>
      <c r="I155" s="301"/>
      <c r="J155" s="301"/>
      <c r="K155" s="190"/>
      <c r="L155" s="190"/>
      <c r="M155" s="190"/>
      <c r="N155" s="190"/>
      <c r="O155" s="190"/>
    </row>
    <row r="156" spans="1:15" s="181" customFormat="1" ht="12.75">
      <c r="A156" s="302">
        <v>45</v>
      </c>
      <c r="C156" s="301" t="s">
        <v>263</v>
      </c>
      <c r="D156" s="301" t="s">
        <v>264</v>
      </c>
      <c r="E156" s="301"/>
      <c r="F156" s="301"/>
      <c r="G156" s="301"/>
      <c r="H156" s="301"/>
      <c r="I156" s="301"/>
      <c r="J156" s="301"/>
      <c r="K156" s="190"/>
      <c r="L156" s="190"/>
      <c r="M156" s="190"/>
      <c r="N156" s="190"/>
      <c r="O156" s="190"/>
    </row>
    <row r="157" spans="1:15" s="181" customFormat="1" ht="12.75">
      <c r="A157" s="302">
        <v>46</v>
      </c>
      <c r="C157" s="301" t="s">
        <v>263</v>
      </c>
      <c r="D157" s="301" t="s">
        <v>264</v>
      </c>
      <c r="E157" s="301"/>
      <c r="F157" s="301"/>
      <c r="G157" s="301"/>
      <c r="H157" s="301"/>
      <c r="I157" s="301"/>
      <c r="J157" s="301"/>
      <c r="K157" s="190"/>
      <c r="L157" s="190"/>
      <c r="M157" s="190"/>
      <c r="N157" s="190"/>
      <c r="O157" s="190"/>
    </row>
    <row r="158" spans="1:15" s="181" customFormat="1" ht="12.75">
      <c r="A158" s="302">
        <v>47</v>
      </c>
      <c r="C158" s="301" t="s">
        <v>263</v>
      </c>
      <c r="D158" s="301" t="s">
        <v>264</v>
      </c>
      <c r="E158" s="301"/>
      <c r="F158" s="301"/>
      <c r="G158" s="301"/>
      <c r="H158" s="301"/>
      <c r="I158" s="301"/>
      <c r="J158" s="301"/>
      <c r="K158" s="190"/>
      <c r="L158" s="190"/>
      <c r="M158" s="190"/>
      <c r="N158" s="190"/>
      <c r="O158" s="190"/>
    </row>
    <row r="159" spans="1:15" s="181" customFormat="1" ht="12.75">
      <c r="A159" s="302">
        <v>48</v>
      </c>
      <c r="C159" s="301" t="s">
        <v>263</v>
      </c>
      <c r="D159" s="301" t="s">
        <v>264</v>
      </c>
      <c r="E159" s="301"/>
      <c r="F159" s="301"/>
      <c r="G159" s="301"/>
      <c r="H159" s="301"/>
      <c r="I159" s="301"/>
      <c r="J159" s="301"/>
      <c r="K159" s="190"/>
      <c r="L159" s="190"/>
      <c r="M159" s="190"/>
      <c r="N159" s="190"/>
      <c r="O159" s="190"/>
    </row>
    <row r="160" spans="1:15" s="181" customFormat="1" ht="12.75">
      <c r="A160" s="302">
        <v>49</v>
      </c>
      <c r="C160" s="301" t="s">
        <v>263</v>
      </c>
      <c r="D160" s="301" t="s">
        <v>264</v>
      </c>
      <c r="E160" s="301"/>
      <c r="F160" s="301"/>
      <c r="G160" s="301"/>
      <c r="H160" s="301"/>
      <c r="I160" s="301"/>
      <c r="J160" s="301"/>
      <c r="K160" s="190"/>
      <c r="L160" s="190"/>
      <c r="M160" s="190"/>
      <c r="N160" s="190"/>
      <c r="O160" s="190"/>
    </row>
    <row r="161" spans="1:15" s="181" customFormat="1" ht="12.75">
      <c r="A161" s="302">
        <v>50</v>
      </c>
      <c r="C161" s="301" t="s">
        <v>263</v>
      </c>
      <c r="D161" s="301" t="s">
        <v>264</v>
      </c>
      <c r="E161" s="301"/>
      <c r="F161" s="301"/>
      <c r="G161" s="301"/>
      <c r="H161" s="301"/>
      <c r="I161" s="301"/>
      <c r="J161" s="301"/>
      <c r="K161" s="190"/>
      <c r="L161" s="190"/>
      <c r="M161" s="190"/>
      <c r="N161" s="190"/>
      <c r="O161" s="190"/>
    </row>
    <row r="162" spans="1:15" s="181" customFormat="1" ht="12.75">
      <c r="A162" s="190"/>
      <c r="C162" s="190" t="s">
        <v>170</v>
      </c>
      <c r="D162" s="190"/>
      <c r="E162" s="190"/>
      <c r="F162" s="299"/>
      <c r="G162" s="190"/>
      <c r="H162" s="190"/>
      <c r="I162" s="190"/>
      <c r="J162" s="190"/>
      <c r="K162" s="190"/>
      <c r="L162" s="190"/>
      <c r="M162" s="190"/>
      <c r="N162" s="190"/>
      <c r="O162" s="190"/>
    </row>
    <row r="163" spans="1:15" s="181" customFormat="1" ht="15">
      <c r="A163" s="302" t="s">
        <v>164</v>
      </c>
      <c r="C163" s="303" t="s">
        <v>39</v>
      </c>
      <c r="D163" s="303" t="s">
        <v>40</v>
      </c>
      <c r="E163" s="303" t="s">
        <v>44</v>
      </c>
      <c r="F163" s="303" t="s">
        <v>45</v>
      </c>
      <c r="G163" s="303" t="s">
        <v>46</v>
      </c>
      <c r="H163" s="303" t="s">
        <v>42</v>
      </c>
      <c r="I163" s="303" t="s">
        <v>47</v>
      </c>
      <c r="J163" s="303" t="s">
        <v>48</v>
      </c>
      <c r="K163" s="249" t="s">
        <v>294</v>
      </c>
      <c r="L163" s="249" t="s">
        <v>277</v>
      </c>
      <c r="M163" s="249" t="s">
        <v>278</v>
      </c>
      <c r="N163" s="249" t="s">
        <v>836</v>
      </c>
      <c r="O163" s="247" t="s">
        <v>937</v>
      </c>
    </row>
    <row r="164" spans="1:28" s="181" customFormat="1" ht="15">
      <c r="A164" s="302">
        <v>1</v>
      </c>
      <c r="C164" s="249" t="s">
        <v>187</v>
      </c>
      <c r="D164" s="269" t="s">
        <v>291</v>
      </c>
      <c r="E164" s="249" t="s">
        <v>515</v>
      </c>
      <c r="F164" s="249" t="s">
        <v>292</v>
      </c>
      <c r="G164" s="249" t="s">
        <v>286</v>
      </c>
      <c r="H164" s="249">
        <v>2003</v>
      </c>
      <c r="I164" s="249" t="s">
        <v>516</v>
      </c>
      <c r="J164" s="249" t="s">
        <v>279</v>
      </c>
      <c r="K164" s="249" t="s">
        <v>272</v>
      </c>
      <c r="L164" s="249" t="s">
        <v>490</v>
      </c>
      <c r="M164" s="249" t="s">
        <v>490</v>
      </c>
      <c r="N164" s="249" t="s">
        <v>493</v>
      </c>
      <c r="O164" s="247" t="s">
        <v>938</v>
      </c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B164" s="183"/>
    </row>
    <row r="165" spans="1:32" s="181" customFormat="1" ht="15">
      <c r="A165" s="302">
        <v>2</v>
      </c>
      <c r="C165" s="249" t="s">
        <v>187</v>
      </c>
      <c r="D165" s="269" t="s">
        <v>291</v>
      </c>
      <c r="E165" s="249" t="s">
        <v>439</v>
      </c>
      <c r="F165" s="249" t="s">
        <v>969</v>
      </c>
      <c r="G165" s="249" t="s">
        <v>277</v>
      </c>
      <c r="H165" s="249">
        <v>1989</v>
      </c>
      <c r="I165" s="249" t="s">
        <v>554</v>
      </c>
      <c r="J165" s="249" t="s">
        <v>293</v>
      </c>
      <c r="K165" s="249" t="s">
        <v>272</v>
      </c>
      <c r="L165" s="249" t="s">
        <v>272</v>
      </c>
      <c r="M165" s="249" t="s">
        <v>272</v>
      </c>
      <c r="N165" s="249" t="s">
        <v>493</v>
      </c>
      <c r="O165" s="247" t="s">
        <v>481</v>
      </c>
      <c r="P165" s="183"/>
      <c r="Q165" s="183"/>
      <c r="R165" s="183"/>
      <c r="S165" s="183"/>
      <c r="T165" s="183"/>
      <c r="U165" s="183"/>
      <c r="V165" s="183"/>
      <c r="W165" s="183"/>
      <c r="X165" s="183"/>
      <c r="Y165" s="183"/>
      <c r="Z165" s="183"/>
      <c r="AA165" s="183"/>
      <c r="AB165" s="183"/>
      <c r="AC165" s="183"/>
      <c r="AD165" s="183"/>
      <c r="AE165" s="183"/>
      <c r="AF165" s="183"/>
    </row>
    <row r="166" spans="1:28" s="181" customFormat="1" ht="15">
      <c r="A166" s="302">
        <v>3</v>
      </c>
      <c r="C166" s="249" t="s">
        <v>187</v>
      </c>
      <c r="D166" s="269" t="s">
        <v>291</v>
      </c>
      <c r="E166" s="249" t="s">
        <v>439</v>
      </c>
      <c r="F166" s="249" t="s">
        <v>970</v>
      </c>
      <c r="G166" s="249" t="s">
        <v>277</v>
      </c>
      <c r="H166" s="249">
        <v>1989</v>
      </c>
      <c r="I166" s="249" t="s">
        <v>555</v>
      </c>
      <c r="J166" s="249" t="s">
        <v>293</v>
      </c>
      <c r="K166" s="249" t="s">
        <v>272</v>
      </c>
      <c r="L166" s="249" t="s">
        <v>272</v>
      </c>
      <c r="M166" s="249" t="s">
        <v>272</v>
      </c>
      <c r="N166" s="249" t="s">
        <v>493</v>
      </c>
      <c r="O166" s="247" t="s">
        <v>481</v>
      </c>
      <c r="P166" s="183"/>
      <c r="Q166" s="183"/>
      <c r="R166" s="183"/>
      <c r="S166" s="183"/>
      <c r="T166" s="183"/>
      <c r="U166" s="183"/>
      <c r="V166" s="183"/>
      <c r="W166" s="183"/>
      <c r="X166" s="183"/>
      <c r="Y166" s="183"/>
      <c r="Z166" s="183"/>
      <c r="AA166" s="183"/>
      <c r="AB166" s="183"/>
    </row>
    <row r="167" spans="1:15" s="181" customFormat="1" ht="15">
      <c r="A167" s="302">
        <v>4</v>
      </c>
      <c r="C167" s="249" t="s">
        <v>187</v>
      </c>
      <c r="D167" s="269" t="s">
        <v>291</v>
      </c>
      <c r="E167" s="249" t="s">
        <v>1109</v>
      </c>
      <c r="F167" s="249" t="s">
        <v>971</v>
      </c>
      <c r="G167" s="249" t="s">
        <v>277</v>
      </c>
      <c r="H167" s="249">
        <v>2000</v>
      </c>
      <c r="I167" s="249" t="s">
        <v>366</v>
      </c>
      <c r="J167" s="249" t="s">
        <v>293</v>
      </c>
      <c r="K167" s="249" t="s">
        <v>272</v>
      </c>
      <c r="L167" s="249" t="s">
        <v>272</v>
      </c>
      <c r="M167" s="249" t="s">
        <v>490</v>
      </c>
      <c r="N167" s="249" t="s">
        <v>493</v>
      </c>
      <c r="O167" s="247" t="s">
        <v>482</v>
      </c>
    </row>
    <row r="168" spans="1:15" s="181" customFormat="1" ht="15">
      <c r="A168" s="302">
        <v>5</v>
      </c>
      <c r="C168" s="249" t="s">
        <v>187</v>
      </c>
      <c r="D168" s="269" t="s">
        <v>291</v>
      </c>
      <c r="E168" s="249" t="s">
        <v>399</v>
      </c>
      <c r="F168" s="249" t="s">
        <v>400</v>
      </c>
      <c r="G168" s="249" t="s">
        <v>368</v>
      </c>
      <c r="H168" s="249">
        <v>1997</v>
      </c>
      <c r="I168" s="249" t="s">
        <v>401</v>
      </c>
      <c r="J168" s="249" t="s">
        <v>303</v>
      </c>
      <c r="K168" s="249" t="s">
        <v>272</v>
      </c>
      <c r="L168" s="249" t="s">
        <v>272</v>
      </c>
      <c r="M168" s="249" t="s">
        <v>272</v>
      </c>
      <c r="N168" s="249" t="s">
        <v>493</v>
      </c>
      <c r="O168" s="247" t="s">
        <v>480</v>
      </c>
    </row>
    <row r="169" spans="1:15" s="181" customFormat="1" ht="15">
      <c r="A169" s="302">
        <v>6</v>
      </c>
      <c r="C169" s="249" t="s">
        <v>187</v>
      </c>
      <c r="D169" s="269" t="s">
        <v>291</v>
      </c>
      <c r="E169" s="249" t="s">
        <v>607</v>
      </c>
      <c r="F169" s="249" t="s">
        <v>608</v>
      </c>
      <c r="G169" s="249" t="s">
        <v>368</v>
      </c>
      <c r="H169" s="249">
        <v>1991</v>
      </c>
      <c r="I169" s="249" t="s">
        <v>609</v>
      </c>
      <c r="J169" s="249" t="s">
        <v>404</v>
      </c>
      <c r="K169" s="249" t="s">
        <v>272</v>
      </c>
      <c r="L169" s="249" t="s">
        <v>272</v>
      </c>
      <c r="M169" s="249" t="s">
        <v>272</v>
      </c>
      <c r="N169" s="249" t="s">
        <v>493</v>
      </c>
      <c r="O169" s="247" t="s">
        <v>939</v>
      </c>
    </row>
    <row r="170" spans="1:15" s="181" customFormat="1" ht="15">
      <c r="A170" s="302">
        <v>7</v>
      </c>
      <c r="C170" s="249" t="s">
        <v>187</v>
      </c>
      <c r="D170" s="269" t="s">
        <v>291</v>
      </c>
      <c r="E170" s="249" t="s">
        <v>446</v>
      </c>
      <c r="F170" s="249" t="s">
        <v>447</v>
      </c>
      <c r="G170" s="249" t="s">
        <v>368</v>
      </c>
      <c r="H170" s="249">
        <v>1998</v>
      </c>
      <c r="I170" s="249" t="s">
        <v>448</v>
      </c>
      <c r="J170" s="249" t="s">
        <v>293</v>
      </c>
      <c r="K170" s="249" t="s">
        <v>490</v>
      </c>
      <c r="L170" s="249" t="s">
        <v>490</v>
      </c>
      <c r="M170" s="249" t="s">
        <v>272</v>
      </c>
      <c r="N170" s="249" t="s">
        <v>493</v>
      </c>
      <c r="O170" s="247" t="s">
        <v>940</v>
      </c>
    </row>
    <row r="171" spans="1:15" s="181" customFormat="1" ht="15">
      <c r="A171" s="302">
        <v>8</v>
      </c>
      <c r="C171" s="249" t="s">
        <v>187</v>
      </c>
      <c r="D171" s="269" t="s">
        <v>667</v>
      </c>
      <c r="E171" s="249" t="s">
        <v>639</v>
      </c>
      <c r="F171" s="249" t="s">
        <v>668</v>
      </c>
      <c r="G171" s="249" t="s">
        <v>294</v>
      </c>
      <c r="H171" s="249">
        <v>1989</v>
      </c>
      <c r="I171" s="249" t="s">
        <v>669</v>
      </c>
      <c r="J171" s="249" t="s">
        <v>296</v>
      </c>
      <c r="K171" s="249" t="s">
        <v>490</v>
      </c>
      <c r="L171" s="249" t="s">
        <v>272</v>
      </c>
      <c r="M171" s="249" t="s">
        <v>272</v>
      </c>
      <c r="N171" s="249" t="s">
        <v>493</v>
      </c>
      <c r="O171" s="247" t="s">
        <v>939</v>
      </c>
    </row>
    <row r="172" spans="1:15" s="181" customFormat="1" ht="15">
      <c r="A172" s="302">
        <v>9</v>
      </c>
      <c r="C172" s="249" t="s">
        <v>187</v>
      </c>
      <c r="D172" s="269" t="s">
        <v>291</v>
      </c>
      <c r="E172" s="249" t="s">
        <v>745</v>
      </c>
      <c r="F172" s="249" t="s">
        <v>746</v>
      </c>
      <c r="G172" s="249" t="s">
        <v>733</v>
      </c>
      <c r="H172" s="249">
        <v>1984</v>
      </c>
      <c r="I172" s="249" t="s">
        <v>747</v>
      </c>
      <c r="J172" s="249" t="s">
        <v>323</v>
      </c>
      <c r="K172" s="249" t="s">
        <v>272</v>
      </c>
      <c r="L172" s="249" t="s">
        <v>272</v>
      </c>
      <c r="M172" s="249" t="s">
        <v>490</v>
      </c>
      <c r="N172" s="249" t="s">
        <v>493</v>
      </c>
      <c r="O172" s="247" t="s">
        <v>939</v>
      </c>
    </row>
    <row r="173" spans="1:15" s="277" customFormat="1" ht="15">
      <c r="A173" s="323">
        <v>10</v>
      </c>
      <c r="C173" s="268" t="s">
        <v>283</v>
      </c>
      <c r="D173" s="278" t="s">
        <v>932</v>
      </c>
      <c r="E173" s="268" t="s">
        <v>1006</v>
      </c>
      <c r="F173" s="268" t="s">
        <v>933</v>
      </c>
      <c r="G173" s="268" t="s">
        <v>278</v>
      </c>
      <c r="H173" s="268">
        <v>1999</v>
      </c>
      <c r="I173" s="268" t="s">
        <v>934</v>
      </c>
      <c r="J173" s="268" t="s">
        <v>862</v>
      </c>
      <c r="K173" s="268" t="s">
        <v>490</v>
      </c>
      <c r="L173" s="268" t="s">
        <v>490</v>
      </c>
      <c r="M173" s="268" t="s">
        <v>272</v>
      </c>
      <c r="N173" s="268" t="s">
        <v>493</v>
      </c>
      <c r="O173" s="279" t="s">
        <v>940</v>
      </c>
    </row>
    <row r="174" spans="1:15" s="181" customFormat="1" ht="15">
      <c r="A174" s="302">
        <v>11</v>
      </c>
      <c r="C174" s="249" t="s">
        <v>187</v>
      </c>
      <c r="D174" s="269" t="s">
        <v>291</v>
      </c>
      <c r="E174" s="249" t="s">
        <v>340</v>
      </c>
      <c r="F174" s="249" t="s">
        <v>341</v>
      </c>
      <c r="G174" s="249" t="s">
        <v>459</v>
      </c>
      <c r="H174" s="249">
        <v>1997</v>
      </c>
      <c r="I174" s="249" t="s">
        <v>894</v>
      </c>
      <c r="J174" s="249" t="s">
        <v>889</v>
      </c>
      <c r="K174" s="249" t="s">
        <v>272</v>
      </c>
      <c r="L174" s="249" t="s">
        <v>272</v>
      </c>
      <c r="M174" s="249" t="s">
        <v>490</v>
      </c>
      <c r="N174" s="249" t="s">
        <v>493</v>
      </c>
      <c r="O174" s="247" t="s">
        <v>940</v>
      </c>
    </row>
    <row r="175" spans="1:15" s="181" customFormat="1" ht="15">
      <c r="A175" s="302">
        <v>12</v>
      </c>
      <c r="C175" s="249" t="s">
        <v>187</v>
      </c>
      <c r="D175" s="269" t="s">
        <v>291</v>
      </c>
      <c r="E175" s="249" t="s">
        <v>795</v>
      </c>
      <c r="F175" s="249" t="s">
        <v>950</v>
      </c>
      <c r="G175" s="249" t="s">
        <v>462</v>
      </c>
      <c r="H175" s="249">
        <v>1999</v>
      </c>
      <c r="I175" s="249" t="s">
        <v>796</v>
      </c>
      <c r="J175" s="249" t="s">
        <v>293</v>
      </c>
      <c r="K175" s="249" t="s">
        <v>490</v>
      </c>
      <c r="L175" s="249" t="s">
        <v>272</v>
      </c>
      <c r="M175" s="249" t="s">
        <v>490</v>
      </c>
      <c r="N175" s="249" t="s">
        <v>493</v>
      </c>
      <c r="O175" s="247" t="s">
        <v>940</v>
      </c>
    </row>
    <row r="176" spans="1:15" s="181" customFormat="1" ht="15">
      <c r="A176" s="302">
        <v>13</v>
      </c>
      <c r="C176" s="249" t="s">
        <v>187</v>
      </c>
      <c r="D176" s="269" t="s">
        <v>291</v>
      </c>
      <c r="E176" s="249" t="s">
        <v>817</v>
      </c>
      <c r="F176" s="249" t="s">
        <v>818</v>
      </c>
      <c r="G176" s="249" t="s">
        <v>342</v>
      </c>
      <c r="H176" s="249">
        <v>1997</v>
      </c>
      <c r="I176" s="249" t="s">
        <v>819</v>
      </c>
      <c r="J176" s="249" t="s">
        <v>330</v>
      </c>
      <c r="K176" s="249" t="s">
        <v>272</v>
      </c>
      <c r="L176" s="249" t="s">
        <v>490</v>
      </c>
      <c r="M176" s="249" t="s">
        <v>272</v>
      </c>
      <c r="N176" s="249" t="s">
        <v>493</v>
      </c>
      <c r="O176" s="247" t="s">
        <v>480</v>
      </c>
    </row>
    <row r="177" spans="1:15" s="181" customFormat="1" ht="15">
      <c r="A177" s="302">
        <v>14</v>
      </c>
      <c r="C177" s="249" t="s">
        <v>187</v>
      </c>
      <c r="D177" s="269" t="s">
        <v>291</v>
      </c>
      <c r="E177" s="249" t="s">
        <v>820</v>
      </c>
      <c r="F177" s="249" t="s">
        <v>821</v>
      </c>
      <c r="G177" s="249" t="s">
        <v>342</v>
      </c>
      <c r="H177" s="249">
        <v>1993</v>
      </c>
      <c r="I177" s="249" t="s">
        <v>822</v>
      </c>
      <c r="J177" s="249" t="s">
        <v>355</v>
      </c>
      <c r="K177" s="249" t="s">
        <v>272</v>
      </c>
      <c r="L177" s="249" t="s">
        <v>272</v>
      </c>
      <c r="M177" s="249" t="s">
        <v>272</v>
      </c>
      <c r="N177" s="249" t="s">
        <v>493</v>
      </c>
      <c r="O177" s="247" t="s">
        <v>481</v>
      </c>
    </row>
    <row r="178" spans="1:15" s="181" customFormat="1" ht="12.75">
      <c r="A178" s="302">
        <v>15</v>
      </c>
      <c r="C178" s="301" t="s">
        <v>265</v>
      </c>
      <c r="D178" s="301" t="s">
        <v>266</v>
      </c>
      <c r="E178" s="301"/>
      <c r="F178" s="301"/>
      <c r="G178" s="301"/>
      <c r="H178" s="301"/>
      <c r="I178" s="301"/>
      <c r="J178" s="301"/>
      <c r="K178" s="190"/>
      <c r="L178" s="190"/>
      <c r="M178" s="190"/>
      <c r="N178" s="190"/>
      <c r="O178" s="190"/>
    </row>
    <row r="179" spans="1:15" s="181" customFormat="1" ht="12.75">
      <c r="A179" s="302">
        <v>16</v>
      </c>
      <c r="C179" s="301" t="s">
        <v>265</v>
      </c>
      <c r="D179" s="301" t="s">
        <v>266</v>
      </c>
      <c r="E179" s="301"/>
      <c r="F179" s="301"/>
      <c r="G179" s="301"/>
      <c r="H179" s="301"/>
      <c r="I179" s="301"/>
      <c r="J179" s="301"/>
      <c r="K179" s="190"/>
      <c r="L179" s="190"/>
      <c r="M179" s="190"/>
      <c r="N179" s="190"/>
      <c r="O179" s="190"/>
    </row>
    <row r="180" spans="1:15" s="181" customFormat="1" ht="12.75">
      <c r="A180" s="302">
        <v>17</v>
      </c>
      <c r="C180" s="301" t="s">
        <v>265</v>
      </c>
      <c r="D180" s="301" t="s">
        <v>266</v>
      </c>
      <c r="E180" s="301"/>
      <c r="F180" s="301"/>
      <c r="G180" s="301"/>
      <c r="H180" s="301"/>
      <c r="I180" s="301"/>
      <c r="J180" s="301"/>
      <c r="K180" s="190"/>
      <c r="L180" s="190"/>
      <c r="M180" s="190"/>
      <c r="N180" s="190"/>
      <c r="O180" s="190"/>
    </row>
    <row r="181" spans="1:15" s="181" customFormat="1" ht="12.75">
      <c r="A181" s="302">
        <v>18</v>
      </c>
      <c r="C181" s="301" t="s">
        <v>265</v>
      </c>
      <c r="D181" s="301" t="s">
        <v>266</v>
      </c>
      <c r="E181" s="301"/>
      <c r="F181" s="301"/>
      <c r="G181" s="301"/>
      <c r="H181" s="301"/>
      <c r="I181" s="301"/>
      <c r="J181" s="301"/>
      <c r="K181" s="190"/>
      <c r="L181" s="190"/>
      <c r="M181" s="190"/>
      <c r="N181" s="190"/>
      <c r="O181" s="190"/>
    </row>
    <row r="182" spans="1:15" s="181" customFormat="1" ht="12.75">
      <c r="A182" s="302">
        <v>19</v>
      </c>
      <c r="C182" s="301" t="s">
        <v>265</v>
      </c>
      <c r="D182" s="301" t="s">
        <v>266</v>
      </c>
      <c r="E182" s="301"/>
      <c r="F182" s="301"/>
      <c r="G182" s="301"/>
      <c r="H182" s="301"/>
      <c r="I182" s="301"/>
      <c r="J182" s="301"/>
      <c r="K182" s="190"/>
      <c r="L182" s="190"/>
      <c r="M182" s="190"/>
      <c r="N182" s="190"/>
      <c r="O182" s="190"/>
    </row>
    <row r="183" spans="1:15" s="181" customFormat="1" ht="12.75">
      <c r="A183" s="302">
        <v>20</v>
      </c>
      <c r="C183" s="301" t="s">
        <v>265</v>
      </c>
      <c r="D183" s="301" t="s">
        <v>266</v>
      </c>
      <c r="E183" s="301"/>
      <c r="F183" s="301"/>
      <c r="G183" s="301"/>
      <c r="H183" s="301"/>
      <c r="I183" s="301"/>
      <c r="J183" s="301"/>
      <c r="K183" s="190"/>
      <c r="L183" s="190"/>
      <c r="M183" s="190"/>
      <c r="N183" s="190"/>
      <c r="O183" s="190"/>
    </row>
    <row r="184" spans="1:15" s="181" customFormat="1" ht="12.75">
      <c r="A184" s="302">
        <v>21</v>
      </c>
      <c r="C184" s="301" t="s">
        <v>265</v>
      </c>
      <c r="D184" s="301" t="s">
        <v>266</v>
      </c>
      <c r="E184" s="301"/>
      <c r="F184" s="301"/>
      <c r="G184" s="301"/>
      <c r="H184" s="301"/>
      <c r="I184" s="301"/>
      <c r="J184" s="301"/>
      <c r="K184" s="190"/>
      <c r="L184" s="190"/>
      <c r="M184" s="190"/>
      <c r="N184" s="190"/>
      <c r="O184" s="190"/>
    </row>
    <row r="185" spans="1:15" s="181" customFormat="1" ht="12.75">
      <c r="A185" s="302">
        <v>22</v>
      </c>
      <c r="C185" s="301" t="s">
        <v>265</v>
      </c>
      <c r="D185" s="301" t="s">
        <v>266</v>
      </c>
      <c r="E185" s="301"/>
      <c r="F185" s="301"/>
      <c r="G185" s="301"/>
      <c r="H185" s="301"/>
      <c r="I185" s="301"/>
      <c r="J185" s="301"/>
      <c r="K185" s="190"/>
      <c r="L185" s="190"/>
      <c r="M185" s="190"/>
      <c r="N185" s="190"/>
      <c r="O185" s="190"/>
    </row>
    <row r="186" spans="1:15" s="181" customFormat="1" ht="12.75">
      <c r="A186" s="302">
        <v>23</v>
      </c>
      <c r="C186" s="301" t="s">
        <v>265</v>
      </c>
      <c r="D186" s="301" t="s">
        <v>266</v>
      </c>
      <c r="E186" s="301"/>
      <c r="F186" s="301"/>
      <c r="G186" s="301"/>
      <c r="H186" s="301"/>
      <c r="I186" s="301"/>
      <c r="J186" s="301"/>
      <c r="K186" s="190"/>
      <c r="L186" s="190"/>
      <c r="M186" s="190"/>
      <c r="N186" s="190"/>
      <c r="O186" s="190"/>
    </row>
    <row r="187" spans="1:15" s="181" customFormat="1" ht="12.75">
      <c r="A187" s="302">
        <v>24</v>
      </c>
      <c r="C187" s="301" t="s">
        <v>265</v>
      </c>
      <c r="D187" s="301" t="s">
        <v>266</v>
      </c>
      <c r="E187" s="301"/>
      <c r="F187" s="301"/>
      <c r="G187" s="301"/>
      <c r="H187" s="301"/>
      <c r="I187" s="301"/>
      <c r="J187" s="301"/>
      <c r="K187" s="190"/>
      <c r="L187" s="190"/>
      <c r="M187" s="190"/>
      <c r="N187" s="190"/>
      <c r="O187" s="190"/>
    </row>
    <row r="188" spans="1:15" s="181" customFormat="1" ht="12.75">
      <c r="A188" s="302">
        <v>25</v>
      </c>
      <c r="C188" s="301" t="s">
        <v>265</v>
      </c>
      <c r="D188" s="301" t="s">
        <v>266</v>
      </c>
      <c r="E188" s="301"/>
      <c r="F188" s="301"/>
      <c r="G188" s="301"/>
      <c r="H188" s="301"/>
      <c r="I188" s="301"/>
      <c r="J188" s="301"/>
      <c r="K188" s="190"/>
      <c r="L188" s="190"/>
      <c r="M188" s="190"/>
      <c r="N188" s="190"/>
      <c r="O188" s="190"/>
    </row>
    <row r="189" spans="1:15" s="181" customFormat="1" ht="12.75">
      <c r="A189" s="302">
        <v>26</v>
      </c>
      <c r="C189" s="301" t="s">
        <v>265</v>
      </c>
      <c r="D189" s="301" t="s">
        <v>266</v>
      </c>
      <c r="E189" s="301"/>
      <c r="F189" s="301"/>
      <c r="G189" s="301"/>
      <c r="H189" s="301"/>
      <c r="I189" s="301"/>
      <c r="J189" s="301"/>
      <c r="K189" s="190"/>
      <c r="L189" s="190"/>
      <c r="M189" s="190"/>
      <c r="N189" s="190"/>
      <c r="O189" s="190"/>
    </row>
    <row r="190" spans="1:15" s="181" customFormat="1" ht="12.75">
      <c r="A190" s="302">
        <v>27</v>
      </c>
      <c r="C190" s="301" t="s">
        <v>265</v>
      </c>
      <c r="D190" s="301" t="s">
        <v>266</v>
      </c>
      <c r="E190" s="301"/>
      <c r="F190" s="301"/>
      <c r="G190" s="301"/>
      <c r="H190" s="301"/>
      <c r="I190" s="301"/>
      <c r="J190" s="301"/>
      <c r="K190" s="190"/>
      <c r="L190" s="190"/>
      <c r="M190" s="190"/>
      <c r="N190" s="190"/>
      <c r="O190" s="190"/>
    </row>
    <row r="191" spans="1:15" s="181" customFormat="1" ht="12.75">
      <c r="A191" s="302">
        <v>28</v>
      </c>
      <c r="C191" s="301" t="s">
        <v>265</v>
      </c>
      <c r="D191" s="301" t="s">
        <v>266</v>
      </c>
      <c r="E191" s="301"/>
      <c r="F191" s="301"/>
      <c r="G191" s="301"/>
      <c r="H191" s="301"/>
      <c r="I191" s="301"/>
      <c r="J191" s="301"/>
      <c r="K191" s="190"/>
      <c r="L191" s="190"/>
      <c r="M191" s="190"/>
      <c r="N191" s="190"/>
      <c r="O191" s="190"/>
    </row>
    <row r="192" spans="1:15" s="181" customFormat="1" ht="12.75">
      <c r="A192" s="302">
        <v>29</v>
      </c>
      <c r="C192" s="301" t="s">
        <v>265</v>
      </c>
      <c r="D192" s="301" t="s">
        <v>266</v>
      </c>
      <c r="E192" s="301"/>
      <c r="F192" s="301"/>
      <c r="G192" s="301"/>
      <c r="H192" s="301"/>
      <c r="I192" s="301"/>
      <c r="J192" s="301"/>
      <c r="K192" s="190"/>
      <c r="L192" s="190"/>
      <c r="M192" s="190"/>
      <c r="N192" s="190"/>
      <c r="O192" s="190"/>
    </row>
    <row r="193" spans="1:15" s="181" customFormat="1" ht="12.75">
      <c r="A193" s="302">
        <v>30</v>
      </c>
      <c r="C193" s="301" t="s">
        <v>265</v>
      </c>
      <c r="D193" s="301" t="s">
        <v>266</v>
      </c>
      <c r="E193" s="301"/>
      <c r="F193" s="301"/>
      <c r="G193" s="301"/>
      <c r="H193" s="301"/>
      <c r="I193" s="301"/>
      <c r="J193" s="301"/>
      <c r="K193" s="190"/>
      <c r="L193" s="190"/>
      <c r="M193" s="190"/>
      <c r="N193" s="190"/>
      <c r="O193" s="190"/>
    </row>
    <row r="194" spans="1:15" s="181" customFormat="1" ht="12.75">
      <c r="A194" s="302">
        <v>31</v>
      </c>
      <c r="C194" s="301" t="s">
        <v>265</v>
      </c>
      <c r="D194" s="301" t="s">
        <v>266</v>
      </c>
      <c r="E194" s="301"/>
      <c r="F194" s="301"/>
      <c r="G194" s="301"/>
      <c r="H194" s="301"/>
      <c r="I194" s="301"/>
      <c r="J194" s="301"/>
      <c r="K194" s="190"/>
      <c r="L194" s="190"/>
      <c r="M194" s="190"/>
      <c r="N194" s="190"/>
      <c r="O194" s="190"/>
    </row>
    <row r="195" spans="1:15" s="181" customFormat="1" ht="12.75">
      <c r="A195" s="302">
        <v>32</v>
      </c>
      <c r="C195" s="301" t="s">
        <v>265</v>
      </c>
      <c r="D195" s="301" t="s">
        <v>266</v>
      </c>
      <c r="E195" s="301"/>
      <c r="F195" s="301"/>
      <c r="G195" s="301"/>
      <c r="H195" s="301"/>
      <c r="I195" s="301"/>
      <c r="J195" s="301"/>
      <c r="K195" s="190"/>
      <c r="L195" s="190"/>
      <c r="M195" s="190"/>
      <c r="N195" s="190"/>
      <c r="O195" s="190"/>
    </row>
    <row r="196" spans="1:15" s="181" customFormat="1" ht="12.75">
      <c r="A196" s="302">
        <v>33</v>
      </c>
      <c r="C196" s="301" t="s">
        <v>265</v>
      </c>
      <c r="D196" s="301" t="s">
        <v>266</v>
      </c>
      <c r="E196" s="301"/>
      <c r="F196" s="301"/>
      <c r="G196" s="301"/>
      <c r="H196" s="301"/>
      <c r="I196" s="301"/>
      <c r="J196" s="301"/>
      <c r="K196" s="190"/>
      <c r="L196" s="190"/>
      <c r="M196" s="190"/>
      <c r="N196" s="190"/>
      <c r="O196" s="190"/>
    </row>
    <row r="197" spans="1:15" s="181" customFormat="1" ht="12.75">
      <c r="A197" s="302">
        <v>34</v>
      </c>
      <c r="C197" s="301" t="s">
        <v>265</v>
      </c>
      <c r="D197" s="301" t="s">
        <v>266</v>
      </c>
      <c r="E197" s="301"/>
      <c r="F197" s="301"/>
      <c r="G197" s="301"/>
      <c r="H197" s="301"/>
      <c r="I197" s="301"/>
      <c r="J197" s="301"/>
      <c r="K197" s="190"/>
      <c r="L197" s="190"/>
      <c r="M197" s="190"/>
      <c r="N197" s="190"/>
      <c r="O197" s="190"/>
    </row>
    <row r="198" spans="1:15" s="181" customFormat="1" ht="12.75">
      <c r="A198" s="302">
        <v>35</v>
      </c>
      <c r="C198" s="301" t="s">
        <v>265</v>
      </c>
      <c r="D198" s="301" t="s">
        <v>266</v>
      </c>
      <c r="E198" s="301"/>
      <c r="F198" s="301"/>
      <c r="G198" s="301"/>
      <c r="H198" s="301"/>
      <c r="I198" s="301"/>
      <c r="J198" s="301"/>
      <c r="K198" s="190"/>
      <c r="L198" s="190"/>
      <c r="M198" s="190"/>
      <c r="N198" s="190"/>
      <c r="O198" s="190"/>
    </row>
    <row r="199" spans="1:15" s="181" customFormat="1" ht="12.75">
      <c r="A199" s="302">
        <v>36</v>
      </c>
      <c r="C199" s="301" t="s">
        <v>265</v>
      </c>
      <c r="D199" s="301" t="s">
        <v>266</v>
      </c>
      <c r="E199" s="301"/>
      <c r="F199" s="301"/>
      <c r="G199" s="301"/>
      <c r="H199" s="301"/>
      <c r="I199" s="301"/>
      <c r="J199" s="301"/>
      <c r="K199" s="190"/>
      <c r="L199" s="190"/>
      <c r="M199" s="190"/>
      <c r="N199" s="190"/>
      <c r="O199" s="190"/>
    </row>
    <row r="200" spans="1:15" s="181" customFormat="1" ht="12.75">
      <c r="A200" s="302">
        <v>37</v>
      </c>
      <c r="C200" s="301" t="s">
        <v>265</v>
      </c>
      <c r="D200" s="301" t="s">
        <v>266</v>
      </c>
      <c r="E200" s="301"/>
      <c r="F200" s="301"/>
      <c r="G200" s="301"/>
      <c r="H200" s="301"/>
      <c r="I200" s="301"/>
      <c r="J200" s="301"/>
      <c r="K200" s="190"/>
      <c r="L200" s="190"/>
      <c r="M200" s="190"/>
      <c r="N200" s="190"/>
      <c r="O200" s="190"/>
    </row>
    <row r="201" spans="1:15" s="181" customFormat="1" ht="12.75">
      <c r="A201" s="302">
        <v>38</v>
      </c>
      <c r="C201" s="301" t="s">
        <v>265</v>
      </c>
      <c r="D201" s="301" t="s">
        <v>266</v>
      </c>
      <c r="E201" s="301"/>
      <c r="F201" s="301"/>
      <c r="G201" s="301"/>
      <c r="H201" s="301"/>
      <c r="I201" s="301"/>
      <c r="J201" s="301"/>
      <c r="K201" s="190"/>
      <c r="L201" s="190"/>
      <c r="M201" s="190"/>
      <c r="N201" s="190"/>
      <c r="O201" s="190"/>
    </row>
    <row r="202" spans="1:15" s="181" customFormat="1" ht="12.75">
      <c r="A202" s="302">
        <v>39</v>
      </c>
      <c r="C202" s="301" t="s">
        <v>265</v>
      </c>
      <c r="D202" s="301" t="s">
        <v>266</v>
      </c>
      <c r="E202" s="301"/>
      <c r="F202" s="301"/>
      <c r="G202" s="301"/>
      <c r="H202" s="301"/>
      <c r="I202" s="301"/>
      <c r="J202" s="301"/>
      <c r="K202" s="190"/>
      <c r="L202" s="190"/>
      <c r="M202" s="190"/>
      <c r="N202" s="190"/>
      <c r="O202" s="190"/>
    </row>
    <row r="203" spans="1:15" s="181" customFormat="1" ht="12.75">
      <c r="A203" s="302">
        <v>40</v>
      </c>
      <c r="C203" s="301" t="s">
        <v>265</v>
      </c>
      <c r="D203" s="301" t="s">
        <v>266</v>
      </c>
      <c r="E203" s="301"/>
      <c r="F203" s="301"/>
      <c r="G203" s="301"/>
      <c r="H203" s="301"/>
      <c r="I203" s="301"/>
      <c r="J203" s="301"/>
      <c r="K203" s="190"/>
      <c r="L203" s="190"/>
      <c r="M203" s="190"/>
      <c r="N203" s="190"/>
      <c r="O203" s="190"/>
    </row>
    <row r="204" spans="1:15" s="181" customFormat="1" ht="12.75">
      <c r="A204" s="302">
        <v>41</v>
      </c>
      <c r="C204" s="301" t="s">
        <v>265</v>
      </c>
      <c r="D204" s="301" t="s">
        <v>266</v>
      </c>
      <c r="E204" s="301"/>
      <c r="F204" s="301"/>
      <c r="G204" s="301"/>
      <c r="H204" s="301"/>
      <c r="I204" s="301"/>
      <c r="J204" s="301"/>
      <c r="K204" s="190"/>
      <c r="L204" s="190"/>
      <c r="M204" s="190"/>
      <c r="N204" s="190"/>
      <c r="O204" s="190"/>
    </row>
    <row r="205" spans="1:15" s="181" customFormat="1" ht="12.75">
      <c r="A205" s="302">
        <v>42</v>
      </c>
      <c r="C205" s="301" t="s">
        <v>265</v>
      </c>
      <c r="D205" s="301" t="s">
        <v>266</v>
      </c>
      <c r="E205" s="301"/>
      <c r="F205" s="301"/>
      <c r="G205" s="301"/>
      <c r="H205" s="301"/>
      <c r="I205" s="301"/>
      <c r="J205" s="301"/>
      <c r="K205" s="190"/>
      <c r="L205" s="190"/>
      <c r="M205" s="190"/>
      <c r="N205" s="190"/>
      <c r="O205" s="190"/>
    </row>
    <row r="206" spans="1:15" s="181" customFormat="1" ht="12.75">
      <c r="A206" s="302">
        <v>43</v>
      </c>
      <c r="C206" s="301" t="s">
        <v>265</v>
      </c>
      <c r="D206" s="301" t="s">
        <v>266</v>
      </c>
      <c r="E206" s="301"/>
      <c r="F206" s="301"/>
      <c r="G206" s="301"/>
      <c r="H206" s="301"/>
      <c r="I206" s="301"/>
      <c r="J206" s="301"/>
      <c r="K206" s="190"/>
      <c r="L206" s="190"/>
      <c r="M206" s="190"/>
      <c r="N206" s="190"/>
      <c r="O206" s="190"/>
    </row>
    <row r="207" spans="1:15" s="181" customFormat="1" ht="12.75">
      <c r="A207" s="302">
        <v>44</v>
      </c>
      <c r="C207" s="301" t="s">
        <v>265</v>
      </c>
      <c r="D207" s="301" t="s">
        <v>266</v>
      </c>
      <c r="E207" s="301"/>
      <c r="F207" s="301"/>
      <c r="G207" s="301"/>
      <c r="H207" s="301"/>
      <c r="I207" s="301"/>
      <c r="J207" s="301"/>
      <c r="K207" s="190"/>
      <c r="L207" s="190"/>
      <c r="M207" s="190"/>
      <c r="N207" s="190"/>
      <c r="O207" s="190"/>
    </row>
    <row r="208" spans="1:15" s="181" customFormat="1" ht="12.75">
      <c r="A208" s="302">
        <v>45</v>
      </c>
      <c r="C208" s="301" t="s">
        <v>265</v>
      </c>
      <c r="D208" s="301" t="s">
        <v>266</v>
      </c>
      <c r="E208" s="301"/>
      <c r="F208" s="301"/>
      <c r="G208" s="301"/>
      <c r="H208" s="301"/>
      <c r="I208" s="301"/>
      <c r="J208" s="301"/>
      <c r="K208" s="190"/>
      <c r="L208" s="190"/>
      <c r="M208" s="190"/>
      <c r="N208" s="190"/>
      <c r="O208" s="190"/>
    </row>
    <row r="209" spans="1:15" s="181" customFormat="1" ht="12.75">
      <c r="A209" s="302">
        <v>46</v>
      </c>
      <c r="C209" s="301" t="s">
        <v>265</v>
      </c>
      <c r="D209" s="301" t="s">
        <v>266</v>
      </c>
      <c r="E209" s="301"/>
      <c r="F209" s="301"/>
      <c r="G209" s="301"/>
      <c r="H209" s="301"/>
      <c r="I209" s="301"/>
      <c r="J209" s="301"/>
      <c r="K209" s="190"/>
      <c r="L209" s="190"/>
      <c r="M209" s="190"/>
      <c r="N209" s="190"/>
      <c r="O209" s="190"/>
    </row>
    <row r="210" spans="1:15" s="181" customFormat="1" ht="12.75">
      <c r="A210" s="302">
        <v>47</v>
      </c>
      <c r="C210" s="301" t="s">
        <v>265</v>
      </c>
      <c r="D210" s="301" t="s">
        <v>266</v>
      </c>
      <c r="E210" s="301"/>
      <c r="F210" s="301"/>
      <c r="G210" s="301"/>
      <c r="H210" s="301"/>
      <c r="I210" s="301"/>
      <c r="J210" s="301"/>
      <c r="K210" s="190"/>
      <c r="L210" s="190"/>
      <c r="M210" s="190"/>
      <c r="N210" s="190"/>
      <c r="O210" s="190"/>
    </row>
    <row r="211" spans="1:15" s="181" customFormat="1" ht="12.75">
      <c r="A211" s="302">
        <v>48</v>
      </c>
      <c r="C211" s="301" t="s">
        <v>265</v>
      </c>
      <c r="D211" s="301" t="s">
        <v>266</v>
      </c>
      <c r="E211" s="301"/>
      <c r="F211" s="301"/>
      <c r="G211" s="301"/>
      <c r="H211" s="301"/>
      <c r="I211" s="301"/>
      <c r="J211" s="301"/>
      <c r="K211" s="190"/>
      <c r="L211" s="190"/>
      <c r="M211" s="190"/>
      <c r="N211" s="190"/>
      <c r="O211" s="190"/>
    </row>
    <row r="212" spans="1:15" s="181" customFormat="1" ht="12.75">
      <c r="A212" s="302">
        <v>49</v>
      </c>
      <c r="C212" s="301" t="s">
        <v>265</v>
      </c>
      <c r="D212" s="301" t="s">
        <v>266</v>
      </c>
      <c r="E212" s="301"/>
      <c r="F212" s="301"/>
      <c r="G212" s="301"/>
      <c r="H212" s="301"/>
      <c r="I212" s="301"/>
      <c r="J212" s="301"/>
      <c r="K212" s="190"/>
      <c r="L212" s="190"/>
      <c r="M212" s="190"/>
      <c r="N212" s="190"/>
      <c r="O212" s="190"/>
    </row>
    <row r="213" spans="1:15" s="181" customFormat="1" ht="12.75">
      <c r="A213" s="302">
        <v>50</v>
      </c>
      <c r="C213" s="301" t="s">
        <v>265</v>
      </c>
      <c r="D213" s="301" t="s">
        <v>266</v>
      </c>
      <c r="E213" s="301"/>
      <c r="F213" s="301"/>
      <c r="G213" s="301"/>
      <c r="H213" s="301"/>
      <c r="I213" s="301"/>
      <c r="J213" s="301"/>
      <c r="K213" s="190"/>
      <c r="L213" s="190"/>
      <c r="M213" s="190"/>
      <c r="N213" s="190"/>
      <c r="O213" s="190"/>
    </row>
    <row r="214" spans="1:15" s="181" customFormat="1" ht="12.75">
      <c r="A214" s="190"/>
      <c r="C214" s="190" t="s">
        <v>166</v>
      </c>
      <c r="D214" s="190"/>
      <c r="E214" s="190"/>
      <c r="F214" s="299"/>
      <c r="G214" s="190"/>
      <c r="H214" s="190"/>
      <c r="I214" s="190"/>
      <c r="J214" s="190"/>
      <c r="K214" s="190"/>
      <c r="L214" s="190"/>
      <c r="M214" s="190"/>
      <c r="N214" s="190"/>
      <c r="O214" s="190"/>
    </row>
    <row r="215" spans="1:15" s="181" customFormat="1" ht="15">
      <c r="A215" s="302" t="s">
        <v>164</v>
      </c>
      <c r="C215" s="303" t="s">
        <v>39</v>
      </c>
      <c r="D215" s="303" t="s">
        <v>40</v>
      </c>
      <c r="E215" s="303" t="s">
        <v>44</v>
      </c>
      <c r="F215" s="303" t="s">
        <v>45</v>
      </c>
      <c r="G215" s="303" t="s">
        <v>46</v>
      </c>
      <c r="H215" s="303" t="s">
        <v>42</v>
      </c>
      <c r="I215" s="303" t="s">
        <v>47</v>
      </c>
      <c r="J215" s="303" t="s">
        <v>48</v>
      </c>
      <c r="K215" s="249" t="s">
        <v>294</v>
      </c>
      <c r="L215" s="249" t="s">
        <v>277</v>
      </c>
      <c r="M215" s="249" t="s">
        <v>278</v>
      </c>
      <c r="N215" s="249" t="s">
        <v>836</v>
      </c>
      <c r="O215" s="190"/>
    </row>
    <row r="216" spans="1:15" s="183" customFormat="1" ht="15">
      <c r="A216" s="302">
        <v>1</v>
      </c>
      <c r="B216" s="182"/>
      <c r="C216" s="249" t="s">
        <v>269</v>
      </c>
      <c r="D216" s="271" t="s">
        <v>273</v>
      </c>
      <c r="E216" s="249" t="s">
        <v>508</v>
      </c>
      <c r="F216" s="249" t="s">
        <v>509</v>
      </c>
      <c r="G216" s="249" t="s">
        <v>286</v>
      </c>
      <c r="H216" s="249">
        <v>1994</v>
      </c>
      <c r="I216" s="249" t="s">
        <v>510</v>
      </c>
      <c r="J216" s="249" t="s">
        <v>511</v>
      </c>
      <c r="K216" s="249" t="s">
        <v>490</v>
      </c>
      <c r="L216" s="249" t="s">
        <v>490</v>
      </c>
      <c r="M216" s="249" t="s">
        <v>272</v>
      </c>
      <c r="N216" s="249" t="s">
        <v>493</v>
      </c>
      <c r="O216" s="298"/>
    </row>
    <row r="217" spans="1:15" s="181" customFormat="1" ht="15">
      <c r="A217" s="302">
        <v>2</v>
      </c>
      <c r="C217" s="249" t="s">
        <v>269</v>
      </c>
      <c r="D217" s="271" t="s">
        <v>273</v>
      </c>
      <c r="E217" s="249" t="s">
        <v>512</v>
      </c>
      <c r="F217" s="249" t="s">
        <v>513</v>
      </c>
      <c r="G217" s="249" t="s">
        <v>286</v>
      </c>
      <c r="H217" s="249">
        <v>1995</v>
      </c>
      <c r="I217" s="249" t="s">
        <v>514</v>
      </c>
      <c r="J217" s="249" t="s">
        <v>279</v>
      </c>
      <c r="K217" s="249" t="s">
        <v>490</v>
      </c>
      <c r="L217" s="249" t="s">
        <v>490</v>
      </c>
      <c r="M217" s="249" t="s">
        <v>272</v>
      </c>
      <c r="N217" s="249" t="s">
        <v>493</v>
      </c>
      <c r="O217" s="190"/>
    </row>
    <row r="218" spans="1:15" s="181" customFormat="1" ht="15">
      <c r="A218" s="302">
        <v>3</v>
      </c>
      <c r="C218" s="249" t="s">
        <v>269</v>
      </c>
      <c r="D218" s="271" t="s">
        <v>273</v>
      </c>
      <c r="E218" s="249" t="s">
        <v>1110</v>
      </c>
      <c r="F218" s="249" t="s">
        <v>965</v>
      </c>
      <c r="G218" s="249" t="s">
        <v>277</v>
      </c>
      <c r="H218" s="249">
        <v>1994</v>
      </c>
      <c r="I218" s="249" t="s">
        <v>360</v>
      </c>
      <c r="J218" s="249" t="s">
        <v>293</v>
      </c>
      <c r="K218" s="249" t="s">
        <v>272</v>
      </c>
      <c r="L218" s="249" t="s">
        <v>272</v>
      </c>
      <c r="M218" s="249" t="s">
        <v>272</v>
      </c>
      <c r="N218" s="249" t="s">
        <v>493</v>
      </c>
      <c r="O218" s="190"/>
    </row>
    <row r="219" spans="1:15" s="181" customFormat="1" ht="15">
      <c r="A219" s="302">
        <v>4</v>
      </c>
      <c r="C219" s="249" t="s">
        <v>269</v>
      </c>
      <c r="D219" s="271" t="s">
        <v>273</v>
      </c>
      <c r="E219" s="249" t="s">
        <v>437</v>
      </c>
      <c r="F219" s="249" t="s">
        <v>966</v>
      </c>
      <c r="G219" s="249" t="s">
        <v>277</v>
      </c>
      <c r="H219" s="249">
        <v>1994</v>
      </c>
      <c r="I219" s="249" t="s">
        <v>418</v>
      </c>
      <c r="J219" s="249" t="s">
        <v>404</v>
      </c>
      <c r="K219" s="249" t="s">
        <v>272</v>
      </c>
      <c r="L219" s="249" t="s">
        <v>272</v>
      </c>
      <c r="M219" s="249" t="s">
        <v>272</v>
      </c>
      <c r="N219" s="249" t="s">
        <v>493</v>
      </c>
      <c r="O219" s="190"/>
    </row>
    <row r="220" spans="1:15" s="181" customFormat="1" ht="15">
      <c r="A220" s="302">
        <v>5</v>
      </c>
      <c r="C220" s="249" t="s">
        <v>269</v>
      </c>
      <c r="D220" s="271" t="s">
        <v>273</v>
      </c>
      <c r="E220" s="249" t="s">
        <v>547</v>
      </c>
      <c r="F220" s="249" t="s">
        <v>545</v>
      </c>
      <c r="G220" s="249" t="s">
        <v>277</v>
      </c>
      <c r="H220" s="249">
        <v>1995</v>
      </c>
      <c r="I220" s="249" t="s">
        <v>362</v>
      </c>
      <c r="J220" s="249" t="s">
        <v>544</v>
      </c>
      <c r="K220" s="249" t="s">
        <v>272</v>
      </c>
      <c r="L220" s="249" t="s">
        <v>272</v>
      </c>
      <c r="M220" s="249" t="s">
        <v>272</v>
      </c>
      <c r="N220" s="249" t="s">
        <v>493</v>
      </c>
      <c r="O220" s="190"/>
    </row>
    <row r="221" spans="1:15" s="181" customFormat="1" ht="15">
      <c r="A221" s="302">
        <v>6</v>
      </c>
      <c r="C221" s="249" t="s">
        <v>269</v>
      </c>
      <c r="D221" s="271" t="s">
        <v>273</v>
      </c>
      <c r="E221" s="249" t="s">
        <v>548</v>
      </c>
      <c r="F221" s="249" t="s">
        <v>963</v>
      </c>
      <c r="G221" s="249" t="s">
        <v>277</v>
      </c>
      <c r="H221" s="249">
        <v>1996</v>
      </c>
      <c r="I221" s="249" t="s">
        <v>549</v>
      </c>
      <c r="J221" s="249" t="s">
        <v>550</v>
      </c>
      <c r="K221" s="249" t="s">
        <v>272</v>
      </c>
      <c r="L221" s="249" t="s">
        <v>272</v>
      </c>
      <c r="M221" s="249" t="s">
        <v>272</v>
      </c>
      <c r="N221" s="249" t="s">
        <v>493</v>
      </c>
      <c r="O221" s="190"/>
    </row>
    <row r="222" spans="1:15" s="181" customFormat="1" ht="15">
      <c r="A222" s="302">
        <v>7</v>
      </c>
      <c r="C222" s="249" t="s">
        <v>269</v>
      </c>
      <c r="D222" s="271" t="s">
        <v>273</v>
      </c>
      <c r="E222" s="249" t="s">
        <v>438</v>
      </c>
      <c r="F222" s="249" t="s">
        <v>967</v>
      </c>
      <c r="G222" s="249" t="s">
        <v>277</v>
      </c>
      <c r="H222" s="249">
        <v>1995</v>
      </c>
      <c r="I222" s="249" t="s">
        <v>361</v>
      </c>
      <c r="J222" s="249" t="s">
        <v>293</v>
      </c>
      <c r="K222" s="249" t="s">
        <v>490</v>
      </c>
      <c r="L222" s="249" t="s">
        <v>272</v>
      </c>
      <c r="M222" s="249" t="s">
        <v>490</v>
      </c>
      <c r="N222" s="249" t="s">
        <v>493</v>
      </c>
      <c r="O222" s="190"/>
    </row>
    <row r="223" spans="1:15" s="181" customFormat="1" ht="15">
      <c r="A223" s="302">
        <v>8</v>
      </c>
      <c r="C223" s="262" t="s">
        <v>269</v>
      </c>
      <c r="D223" s="276" t="s">
        <v>273</v>
      </c>
      <c r="E223" s="262" t="s">
        <v>1111</v>
      </c>
      <c r="F223" s="262" t="s">
        <v>1020</v>
      </c>
      <c r="G223" s="262" t="s">
        <v>277</v>
      </c>
      <c r="H223" s="262">
        <v>1996</v>
      </c>
      <c r="I223" s="262" t="s">
        <v>552</v>
      </c>
      <c r="J223" s="262" t="s">
        <v>553</v>
      </c>
      <c r="K223" s="262" t="s">
        <v>490</v>
      </c>
      <c r="L223" s="261" t="s">
        <v>272</v>
      </c>
      <c r="M223" s="262" t="s">
        <v>490</v>
      </c>
      <c r="N223" s="262" t="s">
        <v>493</v>
      </c>
      <c r="O223" s="190"/>
    </row>
    <row r="224" spans="1:15" s="181" customFormat="1" ht="15">
      <c r="A224" s="302">
        <v>9</v>
      </c>
      <c r="C224" s="249" t="s">
        <v>269</v>
      </c>
      <c r="D224" s="271" t="s">
        <v>273</v>
      </c>
      <c r="E224" s="249" t="s">
        <v>602</v>
      </c>
      <c r="F224" s="249" t="s">
        <v>370</v>
      </c>
      <c r="G224" s="249" t="s">
        <v>368</v>
      </c>
      <c r="H224" s="249">
        <v>1994</v>
      </c>
      <c r="I224" s="249" t="s">
        <v>603</v>
      </c>
      <c r="J224" s="249" t="s">
        <v>293</v>
      </c>
      <c r="K224" s="249" t="s">
        <v>272</v>
      </c>
      <c r="L224" s="249" t="s">
        <v>272</v>
      </c>
      <c r="M224" s="249" t="s">
        <v>272</v>
      </c>
      <c r="N224" s="249" t="s">
        <v>493</v>
      </c>
      <c r="O224" s="190"/>
    </row>
    <row r="225" spans="1:15" s="181" customFormat="1" ht="15">
      <c r="A225" s="302">
        <v>10</v>
      </c>
      <c r="C225" s="249" t="s">
        <v>269</v>
      </c>
      <c r="D225" s="271" t="s">
        <v>273</v>
      </c>
      <c r="E225" s="249" t="s">
        <v>387</v>
      </c>
      <c r="F225" s="249" t="s">
        <v>388</v>
      </c>
      <c r="G225" s="249" t="s">
        <v>368</v>
      </c>
      <c r="H225" s="249">
        <v>1995</v>
      </c>
      <c r="I225" s="249" t="s">
        <v>389</v>
      </c>
      <c r="J225" s="249" t="s">
        <v>293</v>
      </c>
      <c r="K225" s="249" t="s">
        <v>272</v>
      </c>
      <c r="L225" s="249" t="s">
        <v>272</v>
      </c>
      <c r="M225" s="249" t="s">
        <v>272</v>
      </c>
      <c r="N225" s="249" t="s">
        <v>493</v>
      </c>
      <c r="O225" s="190"/>
    </row>
    <row r="226" spans="1:15" s="181" customFormat="1" ht="15">
      <c r="A226" s="302">
        <v>11</v>
      </c>
      <c r="C226" s="249" t="s">
        <v>269</v>
      </c>
      <c r="D226" s="271" t="s">
        <v>273</v>
      </c>
      <c r="E226" s="249" t="s">
        <v>604</v>
      </c>
      <c r="F226" s="249" t="s">
        <v>605</v>
      </c>
      <c r="G226" s="249" t="s">
        <v>368</v>
      </c>
      <c r="H226" s="249">
        <v>1995</v>
      </c>
      <c r="I226" s="249" t="s">
        <v>606</v>
      </c>
      <c r="J226" s="249" t="s">
        <v>303</v>
      </c>
      <c r="K226" s="249" t="s">
        <v>272</v>
      </c>
      <c r="L226" s="249" t="s">
        <v>272</v>
      </c>
      <c r="M226" s="249" t="s">
        <v>272</v>
      </c>
      <c r="N226" s="249" t="s">
        <v>493</v>
      </c>
      <c r="O226" s="190"/>
    </row>
    <row r="227" spans="1:15" s="181" customFormat="1" ht="15">
      <c r="A227" s="302">
        <v>12</v>
      </c>
      <c r="C227" s="249" t="s">
        <v>269</v>
      </c>
      <c r="D227" s="271" t="s">
        <v>273</v>
      </c>
      <c r="E227" s="249" t="s">
        <v>619</v>
      </c>
      <c r="F227" s="249" t="s">
        <v>621</v>
      </c>
      <c r="G227" s="249" t="s">
        <v>618</v>
      </c>
      <c r="H227" s="249">
        <v>1995</v>
      </c>
      <c r="I227" s="249" t="s">
        <v>622</v>
      </c>
      <c r="J227" s="249" t="s">
        <v>303</v>
      </c>
      <c r="K227" s="249" t="s">
        <v>490</v>
      </c>
      <c r="L227" s="249" t="s">
        <v>490</v>
      </c>
      <c r="M227" s="249" t="s">
        <v>272</v>
      </c>
      <c r="N227" s="249" t="s">
        <v>493</v>
      </c>
      <c r="O227" s="190"/>
    </row>
    <row r="228" spans="1:15" s="181" customFormat="1" ht="15">
      <c r="A228" s="302">
        <v>13</v>
      </c>
      <c r="C228" s="249" t="s">
        <v>269</v>
      </c>
      <c r="D228" s="271" t="s">
        <v>273</v>
      </c>
      <c r="E228" s="249" t="s">
        <v>651</v>
      </c>
      <c r="F228" s="249" t="s">
        <v>652</v>
      </c>
      <c r="G228" s="249" t="s">
        <v>294</v>
      </c>
      <c r="H228" s="249">
        <v>1996</v>
      </c>
      <c r="I228" s="249" t="s">
        <v>653</v>
      </c>
      <c r="J228" s="249" t="s">
        <v>412</v>
      </c>
      <c r="K228" s="249" t="s">
        <v>272</v>
      </c>
      <c r="L228" s="249" t="s">
        <v>490</v>
      </c>
      <c r="M228" s="249" t="s">
        <v>490</v>
      </c>
      <c r="N228" s="249" t="s">
        <v>493</v>
      </c>
      <c r="O228" s="190"/>
    </row>
    <row r="229" spans="1:15" s="181" customFormat="1" ht="15">
      <c r="A229" s="302">
        <v>14</v>
      </c>
      <c r="C229" s="249" t="s">
        <v>269</v>
      </c>
      <c r="D229" s="271" t="s">
        <v>273</v>
      </c>
      <c r="E229" s="249" t="s">
        <v>654</v>
      </c>
      <c r="F229" s="249" t="s">
        <v>655</v>
      </c>
      <c r="G229" s="249" t="s">
        <v>294</v>
      </c>
      <c r="H229" s="249">
        <v>1995</v>
      </c>
      <c r="I229" s="249" t="s">
        <v>656</v>
      </c>
      <c r="J229" s="249" t="s">
        <v>293</v>
      </c>
      <c r="K229" s="249" t="s">
        <v>272</v>
      </c>
      <c r="L229" s="249" t="s">
        <v>272</v>
      </c>
      <c r="M229" s="249" t="s">
        <v>272</v>
      </c>
      <c r="N229" s="249" t="s">
        <v>493</v>
      </c>
      <c r="O229" s="190"/>
    </row>
    <row r="230" spans="1:15" s="181" customFormat="1" ht="15">
      <c r="A230" s="302">
        <v>15</v>
      </c>
      <c r="C230" s="249" t="s">
        <v>269</v>
      </c>
      <c r="D230" s="271" t="s">
        <v>273</v>
      </c>
      <c r="E230" s="249" t="s">
        <v>657</v>
      </c>
      <c r="F230" s="249" t="s">
        <v>658</v>
      </c>
      <c r="G230" s="249" t="s">
        <v>294</v>
      </c>
      <c r="H230" s="249">
        <v>1994</v>
      </c>
      <c r="I230" s="249" t="s">
        <v>659</v>
      </c>
      <c r="J230" s="249" t="s">
        <v>296</v>
      </c>
      <c r="K230" s="249" t="s">
        <v>272</v>
      </c>
      <c r="L230" s="249" t="s">
        <v>490</v>
      </c>
      <c r="M230" s="249" t="s">
        <v>490</v>
      </c>
      <c r="N230" s="249" t="s">
        <v>493</v>
      </c>
      <c r="O230" s="190"/>
    </row>
    <row r="231" spans="1:15" s="181" customFormat="1" ht="15">
      <c r="A231" s="302">
        <v>16</v>
      </c>
      <c r="C231" s="249" t="s">
        <v>269</v>
      </c>
      <c r="D231" s="271" t="s">
        <v>273</v>
      </c>
      <c r="E231" s="249" t="s">
        <v>660</v>
      </c>
      <c r="F231" s="249" t="s">
        <v>633</v>
      </c>
      <c r="G231" s="249" t="s">
        <v>294</v>
      </c>
      <c r="H231" s="249">
        <v>1996</v>
      </c>
      <c r="I231" s="249" t="s">
        <v>661</v>
      </c>
      <c r="J231" s="249" t="s">
        <v>293</v>
      </c>
      <c r="K231" s="249" t="s">
        <v>272</v>
      </c>
      <c r="L231" s="249" t="s">
        <v>272</v>
      </c>
      <c r="M231" s="249" t="s">
        <v>490</v>
      </c>
      <c r="N231" s="249" t="s">
        <v>493</v>
      </c>
      <c r="O231" s="190"/>
    </row>
    <row r="232" spans="1:15" s="181" customFormat="1" ht="15">
      <c r="A232" s="302">
        <v>17</v>
      </c>
      <c r="C232" s="249" t="s">
        <v>269</v>
      </c>
      <c r="D232" s="271" t="s">
        <v>273</v>
      </c>
      <c r="E232" s="249" t="s">
        <v>660</v>
      </c>
      <c r="F232" s="249" t="s">
        <v>662</v>
      </c>
      <c r="G232" s="249" t="s">
        <v>294</v>
      </c>
      <c r="H232" s="249">
        <v>1996</v>
      </c>
      <c r="I232" s="249" t="s">
        <v>299</v>
      </c>
      <c r="J232" s="249" t="s">
        <v>296</v>
      </c>
      <c r="K232" s="249" t="s">
        <v>272</v>
      </c>
      <c r="L232" s="249" t="s">
        <v>272</v>
      </c>
      <c r="M232" s="249" t="s">
        <v>490</v>
      </c>
      <c r="N232" s="249" t="s">
        <v>493</v>
      </c>
      <c r="O232" s="190"/>
    </row>
    <row r="233" spans="1:15" s="181" customFormat="1" ht="15">
      <c r="A233" s="302">
        <v>18</v>
      </c>
      <c r="C233" s="249" t="s">
        <v>269</v>
      </c>
      <c r="D233" s="271" t="s">
        <v>273</v>
      </c>
      <c r="E233" s="249" t="s">
        <v>663</v>
      </c>
      <c r="F233" s="249" t="s">
        <v>664</v>
      </c>
      <c r="G233" s="249" t="s">
        <v>294</v>
      </c>
      <c r="H233" s="249">
        <v>1995</v>
      </c>
      <c r="I233" s="249" t="s">
        <v>300</v>
      </c>
      <c r="J233" s="249" t="s">
        <v>355</v>
      </c>
      <c r="K233" s="249" t="s">
        <v>272</v>
      </c>
      <c r="L233" s="249" t="s">
        <v>490</v>
      </c>
      <c r="M233" s="249" t="s">
        <v>490</v>
      </c>
      <c r="N233" s="249" t="s">
        <v>493</v>
      </c>
      <c r="O233" s="190"/>
    </row>
    <row r="234" spans="1:15" s="181" customFormat="1" ht="15">
      <c r="A234" s="302">
        <v>19</v>
      </c>
      <c r="C234" s="249" t="s">
        <v>269</v>
      </c>
      <c r="D234" s="271" t="s">
        <v>273</v>
      </c>
      <c r="E234" s="249" t="s">
        <v>665</v>
      </c>
      <c r="F234" s="249" t="s">
        <v>666</v>
      </c>
      <c r="G234" s="249" t="s">
        <v>294</v>
      </c>
      <c r="H234" s="249">
        <v>1995</v>
      </c>
      <c r="I234" s="249" t="s">
        <v>454</v>
      </c>
      <c r="J234" s="249" t="s">
        <v>296</v>
      </c>
      <c r="K234" s="249" t="s">
        <v>272</v>
      </c>
      <c r="L234" s="249" t="s">
        <v>490</v>
      </c>
      <c r="M234" s="249" t="s">
        <v>490</v>
      </c>
      <c r="N234" s="249" t="s">
        <v>493</v>
      </c>
      <c r="O234" s="190"/>
    </row>
    <row r="235" spans="1:15" s="181" customFormat="1" ht="15">
      <c r="A235" s="302">
        <v>20</v>
      </c>
      <c r="C235" s="268" t="s">
        <v>283</v>
      </c>
      <c r="D235" s="272" t="s">
        <v>273</v>
      </c>
      <c r="E235" s="268" t="s">
        <v>992</v>
      </c>
      <c r="F235" s="268" t="s">
        <v>996</v>
      </c>
      <c r="G235" s="268" t="s">
        <v>988</v>
      </c>
      <c r="H235" s="268">
        <v>1996</v>
      </c>
      <c r="I235" s="268" t="s">
        <v>993</v>
      </c>
      <c r="J235" s="268" t="s">
        <v>995</v>
      </c>
      <c r="K235" s="268" t="s">
        <v>272</v>
      </c>
      <c r="L235" s="268" t="s">
        <v>490</v>
      </c>
      <c r="M235" s="268" t="s">
        <v>490</v>
      </c>
      <c r="N235" s="268" t="s">
        <v>493</v>
      </c>
      <c r="O235" s="190"/>
    </row>
    <row r="236" spans="1:15" s="181" customFormat="1" ht="15">
      <c r="A236" s="302">
        <v>21</v>
      </c>
      <c r="C236" s="249" t="s">
        <v>269</v>
      </c>
      <c r="D236" s="271" t="s">
        <v>273</v>
      </c>
      <c r="E236" s="249" t="s">
        <v>456</v>
      </c>
      <c r="F236" s="249" t="s">
        <v>856</v>
      </c>
      <c r="G236" s="249" t="s">
        <v>278</v>
      </c>
      <c r="H236" s="249">
        <v>1996</v>
      </c>
      <c r="I236" s="249" t="s">
        <v>857</v>
      </c>
      <c r="J236" s="249" t="s">
        <v>844</v>
      </c>
      <c r="K236" s="249" t="s">
        <v>272</v>
      </c>
      <c r="L236" s="249" t="s">
        <v>272</v>
      </c>
      <c r="M236" s="249" t="s">
        <v>272</v>
      </c>
      <c r="N236" s="249" t="s">
        <v>493</v>
      </c>
      <c r="O236" s="190"/>
    </row>
    <row r="237" spans="1:15" s="181" customFormat="1" ht="15">
      <c r="A237" s="302">
        <v>22</v>
      </c>
      <c r="C237" s="249" t="s">
        <v>269</v>
      </c>
      <c r="D237" s="271" t="s">
        <v>273</v>
      </c>
      <c r="E237" s="249" t="s">
        <v>310</v>
      </c>
      <c r="F237" s="249" t="s">
        <v>311</v>
      </c>
      <c r="G237" s="249" t="s">
        <v>278</v>
      </c>
      <c r="H237" s="249">
        <v>1995</v>
      </c>
      <c r="I237" s="249" t="s">
        <v>858</v>
      </c>
      <c r="J237" s="249" t="s">
        <v>859</v>
      </c>
      <c r="K237" s="249" t="s">
        <v>272</v>
      </c>
      <c r="L237" s="249" t="s">
        <v>272</v>
      </c>
      <c r="M237" s="249" t="s">
        <v>272</v>
      </c>
      <c r="N237" s="249" t="s">
        <v>493</v>
      </c>
      <c r="O237" s="190"/>
    </row>
    <row r="238" spans="1:15" s="181" customFormat="1" ht="15">
      <c r="A238" s="302">
        <v>23</v>
      </c>
      <c r="C238" s="249" t="s">
        <v>269</v>
      </c>
      <c r="D238" s="271" t="s">
        <v>273</v>
      </c>
      <c r="E238" s="249" t="s">
        <v>860</v>
      </c>
      <c r="F238" s="249" t="s">
        <v>850</v>
      </c>
      <c r="G238" s="249" t="s">
        <v>278</v>
      </c>
      <c r="H238" s="249">
        <v>1996</v>
      </c>
      <c r="I238" s="249" t="s">
        <v>861</v>
      </c>
      <c r="J238" s="249" t="s">
        <v>862</v>
      </c>
      <c r="K238" s="249" t="s">
        <v>490</v>
      </c>
      <c r="L238" s="249" t="s">
        <v>490</v>
      </c>
      <c r="M238" s="249" t="s">
        <v>272</v>
      </c>
      <c r="N238" s="249" t="s">
        <v>493</v>
      </c>
      <c r="O238" s="190"/>
    </row>
    <row r="239" spans="1:15" s="181" customFormat="1" ht="15">
      <c r="A239" s="302">
        <v>24</v>
      </c>
      <c r="C239" s="249" t="s">
        <v>269</v>
      </c>
      <c r="D239" s="271" t="s">
        <v>273</v>
      </c>
      <c r="E239" s="249" t="s">
        <v>863</v>
      </c>
      <c r="F239" s="249" t="s">
        <v>307</v>
      </c>
      <c r="G239" s="249" t="s">
        <v>278</v>
      </c>
      <c r="H239" s="249">
        <v>1996</v>
      </c>
      <c r="I239" s="249" t="s">
        <v>864</v>
      </c>
      <c r="J239" s="249" t="s">
        <v>865</v>
      </c>
      <c r="K239" s="249" t="s">
        <v>490</v>
      </c>
      <c r="L239" s="249" t="s">
        <v>490</v>
      </c>
      <c r="M239" s="249" t="s">
        <v>272</v>
      </c>
      <c r="N239" s="249" t="s">
        <v>493</v>
      </c>
      <c r="O239" s="190"/>
    </row>
    <row r="240" spans="1:15" s="181" customFormat="1" ht="15">
      <c r="A240" s="302">
        <v>25</v>
      </c>
      <c r="C240" s="249" t="s">
        <v>269</v>
      </c>
      <c r="D240" s="271" t="s">
        <v>273</v>
      </c>
      <c r="E240" s="249" t="s">
        <v>312</v>
      </c>
      <c r="F240" s="249" t="s">
        <v>313</v>
      </c>
      <c r="G240" s="249" t="s">
        <v>278</v>
      </c>
      <c r="H240" s="249">
        <v>1996</v>
      </c>
      <c r="I240" s="249" t="s">
        <v>841</v>
      </c>
      <c r="J240" s="249" t="s">
        <v>844</v>
      </c>
      <c r="K240" s="249" t="s">
        <v>272</v>
      </c>
      <c r="L240" s="249" t="s">
        <v>272</v>
      </c>
      <c r="M240" s="249" t="s">
        <v>272</v>
      </c>
      <c r="N240" s="249" t="s">
        <v>493</v>
      </c>
      <c r="O240" s="190"/>
    </row>
    <row r="241" spans="1:15" s="181" customFormat="1" ht="15">
      <c r="A241" s="302">
        <v>26</v>
      </c>
      <c r="C241" s="249" t="s">
        <v>269</v>
      </c>
      <c r="D241" s="271" t="s">
        <v>273</v>
      </c>
      <c r="E241" s="249" t="s">
        <v>866</v>
      </c>
      <c r="F241" s="249" t="s">
        <v>850</v>
      </c>
      <c r="G241" s="249" t="s">
        <v>278</v>
      </c>
      <c r="H241" s="249">
        <v>1995</v>
      </c>
      <c r="I241" s="249" t="s">
        <v>867</v>
      </c>
      <c r="J241" s="249" t="s">
        <v>844</v>
      </c>
      <c r="K241" s="249" t="s">
        <v>490</v>
      </c>
      <c r="L241" s="249" t="s">
        <v>490</v>
      </c>
      <c r="M241" s="249" t="s">
        <v>272</v>
      </c>
      <c r="N241" s="249" t="s">
        <v>493</v>
      </c>
      <c r="O241" s="190"/>
    </row>
    <row r="242" spans="1:15" s="181" customFormat="1" ht="15">
      <c r="A242" s="302">
        <v>27</v>
      </c>
      <c r="C242" s="249" t="s">
        <v>269</v>
      </c>
      <c r="D242" s="271" t="s">
        <v>273</v>
      </c>
      <c r="E242" s="249" t="s">
        <v>868</v>
      </c>
      <c r="F242" s="249" t="s">
        <v>304</v>
      </c>
      <c r="G242" s="249" t="s">
        <v>278</v>
      </c>
      <c r="H242" s="249">
        <v>1995</v>
      </c>
      <c r="I242" s="249" t="s">
        <v>869</v>
      </c>
      <c r="J242" s="249" t="s">
        <v>862</v>
      </c>
      <c r="K242" s="249" t="s">
        <v>490</v>
      </c>
      <c r="L242" s="249" t="s">
        <v>490</v>
      </c>
      <c r="M242" s="249" t="s">
        <v>272</v>
      </c>
      <c r="N242" s="249" t="s">
        <v>493</v>
      </c>
      <c r="O242" s="190"/>
    </row>
    <row r="243" spans="1:15" s="181" customFormat="1" ht="15">
      <c r="A243" s="302">
        <v>28</v>
      </c>
      <c r="C243" s="249" t="s">
        <v>269</v>
      </c>
      <c r="D243" s="271" t="s">
        <v>273</v>
      </c>
      <c r="E243" s="249" t="s">
        <v>870</v>
      </c>
      <c r="F243" s="249" t="s">
        <v>871</v>
      </c>
      <c r="G243" s="249" t="s">
        <v>278</v>
      </c>
      <c r="H243" s="249">
        <v>1996</v>
      </c>
      <c r="I243" s="249" t="s">
        <v>872</v>
      </c>
      <c r="J243" s="249" t="s">
        <v>862</v>
      </c>
      <c r="K243" s="249" t="s">
        <v>490</v>
      </c>
      <c r="L243" s="249" t="s">
        <v>490</v>
      </c>
      <c r="M243" s="249" t="s">
        <v>272</v>
      </c>
      <c r="N243" s="249" t="s">
        <v>493</v>
      </c>
      <c r="O243" s="190"/>
    </row>
    <row r="244" spans="1:15" s="181" customFormat="1" ht="15">
      <c r="A244" s="302">
        <v>29</v>
      </c>
      <c r="C244" s="249" t="s">
        <v>269</v>
      </c>
      <c r="D244" s="271" t="s">
        <v>273</v>
      </c>
      <c r="E244" s="249" t="s">
        <v>326</v>
      </c>
      <c r="F244" s="249" t="s">
        <v>327</v>
      </c>
      <c r="G244" s="249" t="s">
        <v>325</v>
      </c>
      <c r="H244" s="249">
        <v>1994</v>
      </c>
      <c r="I244" s="249" t="s">
        <v>457</v>
      </c>
      <c r="J244" s="249" t="s">
        <v>293</v>
      </c>
      <c r="K244" s="249" t="s">
        <v>272</v>
      </c>
      <c r="L244" s="249" t="s">
        <v>272</v>
      </c>
      <c r="M244" s="249" t="s">
        <v>272</v>
      </c>
      <c r="N244" s="249" t="s">
        <v>493</v>
      </c>
      <c r="O244" s="190"/>
    </row>
    <row r="245" spans="1:15" s="181" customFormat="1" ht="15">
      <c r="A245" s="302">
        <v>30</v>
      </c>
      <c r="C245" s="249" t="s">
        <v>269</v>
      </c>
      <c r="D245" s="271" t="s">
        <v>273</v>
      </c>
      <c r="E245" s="249" t="s">
        <v>790</v>
      </c>
      <c r="F245" s="249" t="s">
        <v>947</v>
      </c>
      <c r="G245" s="249" t="s">
        <v>462</v>
      </c>
      <c r="H245" s="249">
        <v>1995</v>
      </c>
      <c r="I245" s="249" t="s">
        <v>791</v>
      </c>
      <c r="J245" s="249" t="s">
        <v>279</v>
      </c>
      <c r="K245" s="249" t="s">
        <v>272</v>
      </c>
      <c r="L245" s="249" t="s">
        <v>272</v>
      </c>
      <c r="M245" s="249" t="s">
        <v>272</v>
      </c>
      <c r="N245" s="249" t="s">
        <v>493</v>
      </c>
      <c r="O245" s="190"/>
    </row>
    <row r="246" spans="1:15" s="181" customFormat="1" ht="15">
      <c r="A246" s="302">
        <v>31</v>
      </c>
      <c r="C246" s="249" t="s">
        <v>269</v>
      </c>
      <c r="D246" s="271" t="s">
        <v>273</v>
      </c>
      <c r="E246" s="249" t="s">
        <v>792</v>
      </c>
      <c r="F246" s="249" t="s">
        <v>948</v>
      </c>
      <c r="G246" s="249" t="s">
        <v>462</v>
      </c>
      <c r="H246" s="249">
        <v>1996</v>
      </c>
      <c r="I246" s="249" t="s">
        <v>793</v>
      </c>
      <c r="J246" s="249" t="s">
        <v>279</v>
      </c>
      <c r="K246" s="249" t="s">
        <v>272</v>
      </c>
      <c r="L246" s="249" t="s">
        <v>490</v>
      </c>
      <c r="M246" s="249" t="s">
        <v>490</v>
      </c>
      <c r="N246" s="249" t="s">
        <v>493</v>
      </c>
      <c r="O246" s="190"/>
    </row>
    <row r="247" spans="1:15" s="181" customFormat="1" ht="15">
      <c r="A247" s="302">
        <v>32</v>
      </c>
      <c r="C247" s="249" t="s">
        <v>269</v>
      </c>
      <c r="D247" s="271" t="s">
        <v>273</v>
      </c>
      <c r="E247" s="249" t="s">
        <v>794</v>
      </c>
      <c r="F247" s="249" t="s">
        <v>949</v>
      </c>
      <c r="G247" s="249" t="s">
        <v>462</v>
      </c>
      <c r="H247" s="249">
        <v>1996</v>
      </c>
      <c r="I247" s="249" t="s">
        <v>406</v>
      </c>
      <c r="J247" s="249" t="s">
        <v>355</v>
      </c>
      <c r="K247" s="249" t="s">
        <v>490</v>
      </c>
      <c r="L247" s="249" t="s">
        <v>272</v>
      </c>
      <c r="M247" s="249" t="s">
        <v>490</v>
      </c>
      <c r="N247" s="249" t="s">
        <v>493</v>
      </c>
      <c r="O247" s="190"/>
    </row>
    <row r="248" spans="1:15" s="181" customFormat="1" ht="15">
      <c r="A248" s="302">
        <v>33</v>
      </c>
      <c r="C248" s="262" t="s">
        <v>269</v>
      </c>
      <c r="D248" s="276" t="s">
        <v>273</v>
      </c>
      <c r="E248" s="262" t="s">
        <v>467</v>
      </c>
      <c r="F248" s="262" t="s">
        <v>1011</v>
      </c>
      <c r="G248" s="262" t="s">
        <v>462</v>
      </c>
      <c r="H248" s="262">
        <v>1996</v>
      </c>
      <c r="I248" s="262" t="s">
        <v>421</v>
      </c>
      <c r="J248" s="262" t="s">
        <v>279</v>
      </c>
      <c r="K248" s="262" t="s">
        <v>490</v>
      </c>
      <c r="L248" s="261" t="s">
        <v>272</v>
      </c>
      <c r="M248" s="262" t="s">
        <v>490</v>
      </c>
      <c r="N248" s="262" t="s">
        <v>493</v>
      </c>
      <c r="O248" s="190"/>
    </row>
    <row r="249" spans="1:35" s="181" customFormat="1" ht="15">
      <c r="A249" s="302">
        <v>34</v>
      </c>
      <c r="C249" s="249" t="s">
        <v>269</v>
      </c>
      <c r="D249" s="271" t="s">
        <v>273</v>
      </c>
      <c r="E249" s="249" t="s">
        <v>346</v>
      </c>
      <c r="F249" s="249" t="s">
        <v>347</v>
      </c>
      <c r="G249" s="249" t="s">
        <v>342</v>
      </c>
      <c r="H249" s="249">
        <v>1996</v>
      </c>
      <c r="I249" s="249" t="s">
        <v>813</v>
      </c>
      <c r="J249" s="249" t="s">
        <v>293</v>
      </c>
      <c r="K249" s="249" t="s">
        <v>272</v>
      </c>
      <c r="L249" s="249" t="s">
        <v>272</v>
      </c>
      <c r="M249" s="249" t="s">
        <v>272</v>
      </c>
      <c r="N249" s="249" t="s">
        <v>493</v>
      </c>
      <c r="O249" s="298"/>
      <c r="P249" s="183"/>
      <c r="Q249" s="183"/>
      <c r="R249" s="183"/>
      <c r="S249" s="183"/>
      <c r="T249" s="183"/>
      <c r="U249" s="183"/>
      <c r="V249" s="183"/>
      <c r="W249" s="183"/>
      <c r="X249" s="183"/>
      <c r="Y249" s="183"/>
      <c r="Z249" s="183"/>
      <c r="AA249" s="183"/>
      <c r="AB249" s="183"/>
      <c r="AC249" s="183"/>
      <c r="AD249" s="183"/>
      <c r="AE249" s="183"/>
      <c r="AF249" s="183"/>
      <c r="AG249" s="183"/>
      <c r="AH249" s="183"/>
      <c r="AI249" s="183"/>
    </row>
    <row r="250" spans="1:35" s="181" customFormat="1" ht="15">
      <c r="A250" s="302">
        <v>35</v>
      </c>
      <c r="C250" s="249" t="s">
        <v>269</v>
      </c>
      <c r="D250" s="271" t="s">
        <v>273</v>
      </c>
      <c r="E250" s="249" t="s">
        <v>814</v>
      </c>
      <c r="F250" s="249" t="s">
        <v>815</v>
      </c>
      <c r="G250" s="249" t="s">
        <v>342</v>
      </c>
      <c r="H250" s="249">
        <v>1996</v>
      </c>
      <c r="I250" s="249" t="s">
        <v>816</v>
      </c>
      <c r="J250" s="249" t="s">
        <v>330</v>
      </c>
      <c r="K250" s="249" t="s">
        <v>272</v>
      </c>
      <c r="L250" s="249" t="s">
        <v>490</v>
      </c>
      <c r="M250" s="249" t="s">
        <v>272</v>
      </c>
      <c r="N250" s="249" t="s">
        <v>493</v>
      </c>
      <c r="O250" s="298"/>
      <c r="P250" s="183"/>
      <c r="Q250" s="183"/>
      <c r="R250" s="183"/>
      <c r="S250" s="183"/>
      <c r="T250" s="183"/>
      <c r="U250" s="183"/>
      <c r="V250" s="183"/>
      <c r="W250" s="183"/>
      <c r="X250" s="183"/>
      <c r="Y250" s="183"/>
      <c r="Z250" s="183"/>
      <c r="AA250" s="183"/>
      <c r="AB250" s="183"/>
      <c r="AC250" s="183"/>
      <c r="AD250" s="183"/>
      <c r="AE250" s="183"/>
      <c r="AF250" s="183"/>
      <c r="AG250" s="183"/>
      <c r="AH250" s="183"/>
      <c r="AI250" s="183"/>
    </row>
    <row r="251" spans="1:35" s="181" customFormat="1" ht="12.75">
      <c r="A251" s="302">
        <v>36</v>
      </c>
      <c r="C251" s="301" t="s">
        <v>261</v>
      </c>
      <c r="D251" s="301" t="s">
        <v>267</v>
      </c>
      <c r="E251" s="301"/>
      <c r="F251" s="301"/>
      <c r="G251" s="302"/>
      <c r="H251" s="301"/>
      <c r="I251" s="301"/>
      <c r="J251" s="301"/>
      <c r="K251" s="298"/>
      <c r="L251" s="298"/>
      <c r="M251" s="298"/>
      <c r="N251" s="298"/>
      <c r="O251" s="298"/>
      <c r="P251" s="183"/>
      <c r="Q251" s="183"/>
      <c r="R251" s="183"/>
      <c r="S251" s="183"/>
      <c r="T251" s="183"/>
      <c r="U251" s="183"/>
      <c r="V251" s="183"/>
      <c r="W251" s="183"/>
      <c r="X251" s="183"/>
      <c r="Y251" s="183"/>
      <c r="Z251" s="183"/>
      <c r="AA251" s="183"/>
      <c r="AB251" s="183"/>
      <c r="AC251" s="183"/>
      <c r="AD251" s="183"/>
      <c r="AE251" s="183"/>
      <c r="AF251" s="183"/>
      <c r="AG251" s="183"/>
      <c r="AH251" s="183"/>
      <c r="AI251" s="183"/>
    </row>
    <row r="252" spans="1:35" s="181" customFormat="1" ht="12.75">
      <c r="A252" s="302">
        <v>37</v>
      </c>
      <c r="C252" s="301" t="s">
        <v>261</v>
      </c>
      <c r="D252" s="301" t="s">
        <v>267</v>
      </c>
      <c r="E252" s="301"/>
      <c r="F252" s="301"/>
      <c r="G252" s="302"/>
      <c r="H252" s="301"/>
      <c r="I252" s="301"/>
      <c r="J252" s="301"/>
      <c r="K252" s="298"/>
      <c r="L252" s="298"/>
      <c r="M252" s="298"/>
      <c r="N252" s="298"/>
      <c r="O252" s="298"/>
      <c r="P252" s="183"/>
      <c r="Q252" s="183"/>
      <c r="R252" s="183"/>
      <c r="S252" s="183"/>
      <c r="T252" s="183"/>
      <c r="U252" s="183"/>
      <c r="V252" s="183"/>
      <c r="W252" s="183"/>
      <c r="X252" s="183"/>
      <c r="Y252" s="183"/>
      <c r="Z252" s="183"/>
      <c r="AA252" s="183"/>
      <c r="AB252" s="183"/>
      <c r="AC252" s="183"/>
      <c r="AD252" s="183"/>
      <c r="AE252" s="183"/>
      <c r="AF252" s="183"/>
      <c r="AG252" s="183"/>
      <c r="AH252" s="183"/>
      <c r="AI252" s="183"/>
    </row>
    <row r="253" spans="1:15" s="181" customFormat="1" ht="12.75">
      <c r="A253" s="302">
        <v>38</v>
      </c>
      <c r="C253" s="301" t="s">
        <v>261</v>
      </c>
      <c r="D253" s="301" t="s">
        <v>267</v>
      </c>
      <c r="E253" s="301"/>
      <c r="F253" s="301"/>
      <c r="G253" s="302"/>
      <c r="H253" s="301"/>
      <c r="I253" s="301"/>
      <c r="J253" s="301"/>
      <c r="K253" s="190"/>
      <c r="L253" s="190"/>
      <c r="M253" s="190"/>
      <c r="N253" s="190"/>
      <c r="O253" s="190"/>
    </row>
    <row r="254" spans="1:15" s="181" customFormat="1" ht="12.75">
      <c r="A254" s="302">
        <v>39</v>
      </c>
      <c r="C254" s="301" t="s">
        <v>261</v>
      </c>
      <c r="D254" s="301" t="s">
        <v>267</v>
      </c>
      <c r="E254" s="301"/>
      <c r="F254" s="301"/>
      <c r="G254" s="302"/>
      <c r="H254" s="301"/>
      <c r="I254" s="301"/>
      <c r="J254" s="301"/>
      <c r="K254" s="190"/>
      <c r="L254" s="190"/>
      <c r="M254" s="190"/>
      <c r="N254" s="190"/>
      <c r="O254" s="190"/>
    </row>
    <row r="255" spans="1:15" s="181" customFormat="1" ht="12.75">
      <c r="A255" s="302">
        <v>40</v>
      </c>
      <c r="C255" s="301" t="s">
        <v>261</v>
      </c>
      <c r="D255" s="301" t="s">
        <v>267</v>
      </c>
      <c r="E255" s="301"/>
      <c r="F255" s="301"/>
      <c r="G255" s="302"/>
      <c r="H255" s="301"/>
      <c r="I255" s="301"/>
      <c r="J255" s="301"/>
      <c r="K255" s="190"/>
      <c r="L255" s="190"/>
      <c r="M255" s="190"/>
      <c r="N255" s="190"/>
      <c r="O255" s="190"/>
    </row>
    <row r="256" spans="1:15" s="181" customFormat="1" ht="12.75">
      <c r="A256" s="302">
        <v>41</v>
      </c>
      <c r="C256" s="301" t="s">
        <v>261</v>
      </c>
      <c r="D256" s="301" t="s">
        <v>267</v>
      </c>
      <c r="E256" s="301"/>
      <c r="F256" s="301"/>
      <c r="G256" s="302"/>
      <c r="H256" s="301"/>
      <c r="I256" s="301"/>
      <c r="J256" s="301"/>
      <c r="K256" s="190"/>
      <c r="L256" s="190"/>
      <c r="M256" s="190"/>
      <c r="N256" s="190"/>
      <c r="O256" s="190"/>
    </row>
    <row r="257" spans="1:15" s="181" customFormat="1" ht="12.75">
      <c r="A257" s="302">
        <v>42</v>
      </c>
      <c r="C257" s="301" t="s">
        <v>261</v>
      </c>
      <c r="D257" s="301" t="s">
        <v>267</v>
      </c>
      <c r="E257" s="301"/>
      <c r="F257" s="301"/>
      <c r="G257" s="302"/>
      <c r="H257" s="301"/>
      <c r="I257" s="301"/>
      <c r="J257" s="301"/>
      <c r="K257" s="190"/>
      <c r="L257" s="190"/>
      <c r="M257" s="190"/>
      <c r="N257" s="190"/>
      <c r="O257" s="190"/>
    </row>
    <row r="258" spans="1:15" s="181" customFormat="1" ht="12.75">
      <c r="A258" s="302">
        <v>43</v>
      </c>
      <c r="C258" s="301" t="s">
        <v>261</v>
      </c>
      <c r="D258" s="301" t="s">
        <v>267</v>
      </c>
      <c r="E258" s="301"/>
      <c r="F258" s="301"/>
      <c r="G258" s="302"/>
      <c r="H258" s="301"/>
      <c r="I258" s="301"/>
      <c r="J258" s="301"/>
      <c r="K258" s="190"/>
      <c r="L258" s="190"/>
      <c r="M258" s="190"/>
      <c r="N258" s="190"/>
      <c r="O258" s="190"/>
    </row>
    <row r="259" spans="1:15" s="181" customFormat="1" ht="12.75">
      <c r="A259" s="302">
        <v>44</v>
      </c>
      <c r="C259" s="301" t="s">
        <v>261</v>
      </c>
      <c r="D259" s="301" t="s">
        <v>267</v>
      </c>
      <c r="E259" s="301"/>
      <c r="F259" s="301"/>
      <c r="G259" s="302"/>
      <c r="H259" s="301"/>
      <c r="I259" s="301"/>
      <c r="J259" s="301"/>
      <c r="K259" s="190"/>
      <c r="L259" s="190"/>
      <c r="M259" s="190"/>
      <c r="N259" s="190"/>
      <c r="O259" s="190"/>
    </row>
    <row r="260" spans="1:15" s="181" customFormat="1" ht="12.75">
      <c r="A260" s="302">
        <v>45</v>
      </c>
      <c r="C260" s="301" t="s">
        <v>261</v>
      </c>
      <c r="D260" s="301" t="s">
        <v>267</v>
      </c>
      <c r="E260" s="301"/>
      <c r="F260" s="301"/>
      <c r="G260" s="302"/>
      <c r="H260" s="301"/>
      <c r="I260" s="301"/>
      <c r="J260" s="301"/>
      <c r="K260" s="190"/>
      <c r="L260" s="190"/>
      <c r="M260" s="190"/>
      <c r="N260" s="190"/>
      <c r="O260" s="190"/>
    </row>
    <row r="261" spans="1:15" s="181" customFormat="1" ht="12.75">
      <c r="A261" s="302">
        <v>46</v>
      </c>
      <c r="C261" s="301" t="s">
        <v>261</v>
      </c>
      <c r="D261" s="301" t="s">
        <v>267</v>
      </c>
      <c r="E261" s="301"/>
      <c r="F261" s="301"/>
      <c r="G261" s="302"/>
      <c r="H261" s="301"/>
      <c r="I261" s="301"/>
      <c r="J261" s="301"/>
      <c r="K261" s="190"/>
      <c r="L261" s="190"/>
      <c r="M261" s="190"/>
      <c r="N261" s="190"/>
      <c r="O261" s="190"/>
    </row>
    <row r="262" spans="1:15" s="181" customFormat="1" ht="12.75">
      <c r="A262" s="302">
        <v>47</v>
      </c>
      <c r="C262" s="301" t="s">
        <v>261</v>
      </c>
      <c r="D262" s="301" t="s">
        <v>267</v>
      </c>
      <c r="E262" s="301"/>
      <c r="F262" s="301"/>
      <c r="G262" s="302"/>
      <c r="H262" s="301"/>
      <c r="I262" s="301"/>
      <c r="J262" s="301"/>
      <c r="K262" s="190"/>
      <c r="L262" s="190"/>
      <c r="M262" s="190"/>
      <c r="N262" s="190"/>
      <c r="O262" s="190"/>
    </row>
    <row r="263" spans="1:15" s="181" customFormat="1" ht="12.75">
      <c r="A263" s="302">
        <v>48</v>
      </c>
      <c r="C263" s="301" t="s">
        <v>261</v>
      </c>
      <c r="D263" s="301" t="s">
        <v>267</v>
      </c>
      <c r="E263" s="301"/>
      <c r="F263" s="301"/>
      <c r="G263" s="302"/>
      <c r="H263" s="301"/>
      <c r="I263" s="301"/>
      <c r="J263" s="301"/>
      <c r="K263" s="190"/>
      <c r="L263" s="190"/>
      <c r="M263" s="190"/>
      <c r="N263" s="190"/>
      <c r="O263" s="190"/>
    </row>
    <row r="264" spans="1:15" s="181" customFormat="1" ht="12.75">
      <c r="A264" s="302">
        <v>49</v>
      </c>
      <c r="C264" s="301" t="s">
        <v>261</v>
      </c>
      <c r="D264" s="301" t="s">
        <v>267</v>
      </c>
      <c r="E264" s="301"/>
      <c r="F264" s="301"/>
      <c r="G264" s="302"/>
      <c r="H264" s="301"/>
      <c r="I264" s="301"/>
      <c r="J264" s="301"/>
      <c r="K264" s="190"/>
      <c r="L264" s="190"/>
      <c r="M264" s="190"/>
      <c r="N264" s="190"/>
      <c r="O264" s="190"/>
    </row>
    <row r="265" spans="1:15" s="181" customFormat="1" ht="12.75">
      <c r="A265" s="302">
        <v>50</v>
      </c>
      <c r="C265" s="301" t="s">
        <v>261</v>
      </c>
      <c r="D265" s="301" t="s">
        <v>267</v>
      </c>
      <c r="E265" s="301"/>
      <c r="F265" s="301"/>
      <c r="G265" s="302"/>
      <c r="H265" s="301"/>
      <c r="I265" s="301"/>
      <c r="J265" s="301"/>
      <c r="K265" s="190"/>
      <c r="L265" s="190"/>
      <c r="M265" s="190"/>
      <c r="N265" s="190"/>
      <c r="O265" s="190"/>
    </row>
    <row r="266" spans="1:15" s="181" customFormat="1" ht="12.75">
      <c r="A266" s="302">
        <v>51</v>
      </c>
      <c r="C266" s="301" t="s">
        <v>261</v>
      </c>
      <c r="D266" s="301" t="s">
        <v>267</v>
      </c>
      <c r="E266" s="301"/>
      <c r="F266" s="301"/>
      <c r="G266" s="302"/>
      <c r="H266" s="301"/>
      <c r="I266" s="301"/>
      <c r="J266" s="301"/>
      <c r="K266" s="190"/>
      <c r="L266" s="190"/>
      <c r="M266" s="190"/>
      <c r="N266" s="190"/>
      <c r="O266" s="190"/>
    </row>
    <row r="267" spans="1:15" s="181" customFormat="1" ht="12.75">
      <c r="A267" s="302">
        <v>52</v>
      </c>
      <c r="C267" s="301" t="s">
        <v>261</v>
      </c>
      <c r="D267" s="301" t="s">
        <v>267</v>
      </c>
      <c r="E267" s="301"/>
      <c r="F267" s="301"/>
      <c r="G267" s="302"/>
      <c r="H267" s="301"/>
      <c r="I267" s="301"/>
      <c r="J267" s="301"/>
      <c r="K267" s="190"/>
      <c r="L267" s="190"/>
      <c r="M267" s="190"/>
      <c r="N267" s="190"/>
      <c r="O267" s="190"/>
    </row>
    <row r="268" spans="1:15" s="181" customFormat="1" ht="12.75">
      <c r="A268" s="302">
        <v>53</v>
      </c>
      <c r="C268" s="301" t="s">
        <v>261</v>
      </c>
      <c r="D268" s="301" t="s">
        <v>267</v>
      </c>
      <c r="E268" s="301"/>
      <c r="F268" s="301"/>
      <c r="G268" s="302"/>
      <c r="H268" s="301"/>
      <c r="I268" s="301"/>
      <c r="J268" s="301"/>
      <c r="K268" s="190"/>
      <c r="L268" s="190"/>
      <c r="M268" s="190"/>
      <c r="N268" s="190"/>
      <c r="O268" s="190"/>
    </row>
    <row r="269" spans="1:15" s="181" customFormat="1" ht="12.75">
      <c r="A269" s="302">
        <v>54</v>
      </c>
      <c r="C269" s="301" t="s">
        <v>261</v>
      </c>
      <c r="D269" s="301" t="s">
        <v>267</v>
      </c>
      <c r="E269" s="301"/>
      <c r="F269" s="301"/>
      <c r="G269" s="302"/>
      <c r="H269" s="301"/>
      <c r="I269" s="301"/>
      <c r="J269" s="301"/>
      <c r="K269" s="190"/>
      <c r="L269" s="190"/>
      <c r="M269" s="190"/>
      <c r="N269" s="190"/>
      <c r="O269" s="190"/>
    </row>
    <row r="270" spans="1:15" s="181" customFormat="1" ht="12.75">
      <c r="A270" s="302">
        <v>55</v>
      </c>
      <c r="C270" s="301" t="s">
        <v>261</v>
      </c>
      <c r="D270" s="301" t="s">
        <v>267</v>
      </c>
      <c r="E270" s="301"/>
      <c r="F270" s="301"/>
      <c r="G270" s="302"/>
      <c r="H270" s="301"/>
      <c r="I270" s="301"/>
      <c r="J270" s="301"/>
      <c r="K270" s="190"/>
      <c r="L270" s="190"/>
      <c r="M270" s="190"/>
      <c r="N270" s="190"/>
      <c r="O270" s="190"/>
    </row>
    <row r="271" spans="1:15" s="181" customFormat="1" ht="12.75">
      <c r="A271" s="302">
        <v>56</v>
      </c>
      <c r="C271" s="301" t="s">
        <v>261</v>
      </c>
      <c r="D271" s="301" t="s">
        <v>267</v>
      </c>
      <c r="E271" s="301"/>
      <c r="F271" s="301"/>
      <c r="G271" s="302"/>
      <c r="H271" s="301"/>
      <c r="I271" s="301"/>
      <c r="J271" s="301"/>
      <c r="K271" s="190"/>
      <c r="L271" s="190"/>
      <c r="M271" s="190"/>
      <c r="N271" s="190"/>
      <c r="O271" s="190"/>
    </row>
    <row r="272" spans="1:15" s="181" customFormat="1" ht="12.75">
      <c r="A272" s="302">
        <v>57</v>
      </c>
      <c r="C272" s="301" t="s">
        <v>261</v>
      </c>
      <c r="D272" s="301" t="s">
        <v>267</v>
      </c>
      <c r="E272" s="301"/>
      <c r="F272" s="301"/>
      <c r="G272" s="302"/>
      <c r="H272" s="301"/>
      <c r="I272" s="301"/>
      <c r="J272" s="301"/>
      <c r="K272" s="190"/>
      <c r="L272" s="190"/>
      <c r="M272" s="190"/>
      <c r="N272" s="190"/>
      <c r="O272" s="190"/>
    </row>
    <row r="273" spans="1:15" s="181" customFormat="1" ht="12.75">
      <c r="A273" s="302">
        <v>58</v>
      </c>
      <c r="C273" s="301" t="s">
        <v>261</v>
      </c>
      <c r="D273" s="301" t="s">
        <v>267</v>
      </c>
      <c r="E273" s="301"/>
      <c r="F273" s="301"/>
      <c r="G273" s="302"/>
      <c r="H273" s="301"/>
      <c r="I273" s="301"/>
      <c r="J273" s="301"/>
      <c r="K273" s="190"/>
      <c r="L273" s="190"/>
      <c r="M273" s="190"/>
      <c r="N273" s="190"/>
      <c r="O273" s="190"/>
    </row>
    <row r="274" spans="1:15" s="181" customFormat="1" ht="12.75">
      <c r="A274" s="302">
        <v>59</v>
      </c>
      <c r="C274" s="301" t="s">
        <v>261</v>
      </c>
      <c r="D274" s="301" t="s">
        <v>267</v>
      </c>
      <c r="E274" s="301"/>
      <c r="F274" s="301"/>
      <c r="G274" s="302"/>
      <c r="H274" s="301"/>
      <c r="I274" s="301"/>
      <c r="J274" s="301"/>
      <c r="K274" s="190"/>
      <c r="L274" s="190"/>
      <c r="M274" s="190"/>
      <c r="N274" s="190"/>
      <c r="O274" s="190"/>
    </row>
    <row r="275" spans="1:15" s="181" customFormat="1" ht="12.75">
      <c r="A275" s="302">
        <v>60</v>
      </c>
      <c r="C275" s="301" t="s">
        <v>261</v>
      </c>
      <c r="D275" s="301" t="s">
        <v>267</v>
      </c>
      <c r="E275" s="301"/>
      <c r="F275" s="301"/>
      <c r="G275" s="302"/>
      <c r="H275" s="301"/>
      <c r="I275" s="301"/>
      <c r="J275" s="301"/>
      <c r="K275" s="190"/>
      <c r="L275" s="190"/>
      <c r="M275" s="190"/>
      <c r="N275" s="190"/>
      <c r="O275" s="190"/>
    </row>
    <row r="276" spans="1:15" s="181" customFormat="1" ht="12.75">
      <c r="A276" s="302">
        <v>61</v>
      </c>
      <c r="C276" s="301" t="s">
        <v>261</v>
      </c>
      <c r="D276" s="301" t="s">
        <v>267</v>
      </c>
      <c r="E276" s="301"/>
      <c r="F276" s="301"/>
      <c r="G276" s="302"/>
      <c r="H276" s="301"/>
      <c r="I276" s="301"/>
      <c r="J276" s="301"/>
      <c r="K276" s="190"/>
      <c r="L276" s="190"/>
      <c r="M276" s="190"/>
      <c r="N276" s="190"/>
      <c r="O276" s="190"/>
    </row>
    <row r="277" spans="1:15" s="181" customFormat="1" ht="12.75">
      <c r="A277" s="302">
        <v>62</v>
      </c>
      <c r="C277" s="301" t="s">
        <v>261</v>
      </c>
      <c r="D277" s="301" t="s">
        <v>267</v>
      </c>
      <c r="E277" s="301"/>
      <c r="F277" s="301"/>
      <c r="G277" s="302"/>
      <c r="H277" s="301"/>
      <c r="I277" s="301"/>
      <c r="J277" s="301"/>
      <c r="K277" s="190"/>
      <c r="L277" s="190"/>
      <c r="M277" s="190"/>
      <c r="N277" s="190"/>
      <c r="O277" s="190"/>
    </row>
    <row r="278" spans="1:15" s="181" customFormat="1" ht="12.75">
      <c r="A278" s="302">
        <v>63</v>
      </c>
      <c r="C278" s="301" t="s">
        <v>261</v>
      </c>
      <c r="D278" s="301" t="s">
        <v>267</v>
      </c>
      <c r="E278" s="301"/>
      <c r="F278" s="301"/>
      <c r="G278" s="302"/>
      <c r="H278" s="301"/>
      <c r="I278" s="301"/>
      <c r="J278" s="301"/>
      <c r="K278" s="190"/>
      <c r="L278" s="190"/>
      <c r="M278" s="190"/>
      <c r="N278" s="190"/>
      <c r="O278" s="190"/>
    </row>
    <row r="279" spans="1:15" s="181" customFormat="1" ht="12.75">
      <c r="A279" s="302">
        <v>64</v>
      </c>
      <c r="C279" s="301" t="s">
        <v>261</v>
      </c>
      <c r="D279" s="301" t="s">
        <v>267</v>
      </c>
      <c r="E279" s="301"/>
      <c r="F279" s="301"/>
      <c r="G279" s="302"/>
      <c r="H279" s="301"/>
      <c r="I279" s="301"/>
      <c r="J279" s="301"/>
      <c r="K279" s="190"/>
      <c r="L279" s="190"/>
      <c r="M279" s="190"/>
      <c r="N279" s="190"/>
      <c r="O279" s="190"/>
    </row>
    <row r="280" spans="1:15" s="181" customFormat="1" ht="12.75">
      <c r="A280" s="302">
        <v>65</v>
      </c>
      <c r="C280" s="301" t="s">
        <v>261</v>
      </c>
      <c r="D280" s="301" t="s">
        <v>267</v>
      </c>
      <c r="E280" s="301"/>
      <c r="F280" s="301"/>
      <c r="G280" s="302"/>
      <c r="H280" s="301"/>
      <c r="I280" s="301"/>
      <c r="J280" s="301"/>
      <c r="K280" s="190"/>
      <c r="L280" s="190"/>
      <c r="M280" s="190"/>
      <c r="N280" s="190"/>
      <c r="O280" s="190"/>
    </row>
    <row r="281" spans="1:15" s="181" customFormat="1" ht="12.75">
      <c r="A281" s="302">
        <v>66</v>
      </c>
      <c r="C281" s="301" t="s">
        <v>261</v>
      </c>
      <c r="D281" s="301" t="s">
        <v>267</v>
      </c>
      <c r="E281" s="301"/>
      <c r="F281" s="301"/>
      <c r="G281" s="302"/>
      <c r="H281" s="301"/>
      <c r="I281" s="301"/>
      <c r="J281" s="301"/>
      <c r="K281" s="190"/>
      <c r="L281" s="190"/>
      <c r="M281" s="190"/>
      <c r="N281" s="190"/>
      <c r="O281" s="190"/>
    </row>
    <row r="282" spans="1:15" s="181" customFormat="1" ht="12.75">
      <c r="A282" s="302">
        <v>67</v>
      </c>
      <c r="C282" s="301" t="s">
        <v>261</v>
      </c>
      <c r="D282" s="301" t="s">
        <v>267</v>
      </c>
      <c r="E282" s="301"/>
      <c r="F282" s="301"/>
      <c r="G282" s="302"/>
      <c r="H282" s="301"/>
      <c r="I282" s="301"/>
      <c r="J282" s="301"/>
      <c r="K282" s="190"/>
      <c r="L282" s="190"/>
      <c r="M282" s="190"/>
      <c r="N282" s="190"/>
      <c r="O282" s="190"/>
    </row>
    <row r="283" spans="1:15" s="181" customFormat="1" ht="12.75">
      <c r="A283" s="302">
        <v>68</v>
      </c>
      <c r="C283" s="301" t="s">
        <v>261</v>
      </c>
      <c r="D283" s="301" t="s">
        <v>267</v>
      </c>
      <c r="E283" s="301"/>
      <c r="F283" s="301"/>
      <c r="G283" s="302"/>
      <c r="H283" s="301"/>
      <c r="I283" s="301"/>
      <c r="J283" s="301"/>
      <c r="K283" s="190"/>
      <c r="L283" s="190"/>
      <c r="M283" s="190"/>
      <c r="N283" s="190"/>
      <c r="O283" s="190"/>
    </row>
    <row r="284" spans="1:15" s="181" customFormat="1" ht="12.75">
      <c r="A284" s="302">
        <v>69</v>
      </c>
      <c r="C284" s="301" t="s">
        <v>261</v>
      </c>
      <c r="D284" s="301" t="s">
        <v>267</v>
      </c>
      <c r="E284" s="301"/>
      <c r="F284" s="301"/>
      <c r="G284" s="302"/>
      <c r="H284" s="301"/>
      <c r="I284" s="301"/>
      <c r="J284" s="301"/>
      <c r="K284" s="190"/>
      <c r="L284" s="190"/>
      <c r="M284" s="190"/>
      <c r="N284" s="190"/>
      <c r="O284" s="190"/>
    </row>
    <row r="285" spans="1:15" s="181" customFormat="1" ht="12.75">
      <c r="A285" s="302">
        <v>70</v>
      </c>
      <c r="C285" s="301" t="s">
        <v>261</v>
      </c>
      <c r="D285" s="301" t="s">
        <v>267</v>
      </c>
      <c r="E285" s="301"/>
      <c r="F285" s="301"/>
      <c r="G285" s="302"/>
      <c r="H285" s="301"/>
      <c r="I285" s="301"/>
      <c r="J285" s="301"/>
      <c r="K285" s="190"/>
      <c r="L285" s="190"/>
      <c r="M285" s="190"/>
      <c r="N285" s="190"/>
      <c r="O285" s="190"/>
    </row>
    <row r="286" spans="1:15" s="181" customFormat="1" ht="12.75">
      <c r="A286" s="302">
        <v>71</v>
      </c>
      <c r="C286" s="301" t="s">
        <v>261</v>
      </c>
      <c r="D286" s="301" t="s">
        <v>267</v>
      </c>
      <c r="E286" s="301"/>
      <c r="F286" s="301"/>
      <c r="G286" s="302"/>
      <c r="H286" s="301"/>
      <c r="I286" s="301"/>
      <c r="J286" s="301"/>
      <c r="K286" s="190"/>
      <c r="L286" s="190"/>
      <c r="M286" s="190"/>
      <c r="N286" s="190"/>
      <c r="O286" s="190"/>
    </row>
    <row r="287" spans="1:15" s="181" customFormat="1" ht="12.75">
      <c r="A287" s="302">
        <v>72</v>
      </c>
      <c r="C287" s="301" t="s">
        <v>261</v>
      </c>
      <c r="D287" s="301" t="s">
        <v>267</v>
      </c>
      <c r="E287" s="301"/>
      <c r="F287" s="301"/>
      <c r="G287" s="302"/>
      <c r="H287" s="301"/>
      <c r="I287" s="301"/>
      <c r="J287" s="301"/>
      <c r="K287" s="190"/>
      <c r="L287" s="190"/>
      <c r="M287" s="190"/>
      <c r="N287" s="190"/>
      <c r="O287" s="190"/>
    </row>
    <row r="288" spans="1:15" s="181" customFormat="1" ht="12.75">
      <c r="A288" s="302">
        <v>73</v>
      </c>
      <c r="C288" s="301" t="s">
        <v>261</v>
      </c>
      <c r="D288" s="301" t="s">
        <v>267</v>
      </c>
      <c r="E288" s="301"/>
      <c r="F288" s="301"/>
      <c r="G288" s="302"/>
      <c r="H288" s="301"/>
      <c r="I288" s="301"/>
      <c r="J288" s="301"/>
      <c r="K288" s="190"/>
      <c r="L288" s="190"/>
      <c r="M288" s="190"/>
      <c r="N288" s="190"/>
      <c r="O288" s="190"/>
    </row>
    <row r="289" spans="1:15" s="181" customFormat="1" ht="12.75">
      <c r="A289" s="302">
        <v>74</v>
      </c>
      <c r="C289" s="301" t="s">
        <v>261</v>
      </c>
      <c r="D289" s="301" t="s">
        <v>267</v>
      </c>
      <c r="E289" s="301"/>
      <c r="F289" s="301"/>
      <c r="G289" s="302"/>
      <c r="H289" s="301"/>
      <c r="I289" s="301"/>
      <c r="J289" s="301"/>
      <c r="K289" s="190"/>
      <c r="L289" s="190"/>
      <c r="M289" s="190"/>
      <c r="N289" s="190"/>
      <c r="O289" s="190"/>
    </row>
    <row r="290" spans="1:15" s="181" customFormat="1" ht="12.75">
      <c r="A290" s="302">
        <v>75</v>
      </c>
      <c r="C290" s="301" t="s">
        <v>261</v>
      </c>
      <c r="D290" s="301" t="s">
        <v>267</v>
      </c>
      <c r="E290" s="301"/>
      <c r="F290" s="301"/>
      <c r="G290" s="302"/>
      <c r="H290" s="301"/>
      <c r="I290" s="301"/>
      <c r="J290" s="301"/>
      <c r="K290" s="190"/>
      <c r="L290" s="190"/>
      <c r="M290" s="190"/>
      <c r="N290" s="190"/>
      <c r="O290" s="190"/>
    </row>
    <row r="291" spans="1:15" s="181" customFormat="1" ht="12.75">
      <c r="A291" s="302">
        <v>76</v>
      </c>
      <c r="C291" s="301" t="s">
        <v>261</v>
      </c>
      <c r="D291" s="301" t="s">
        <v>267</v>
      </c>
      <c r="E291" s="301"/>
      <c r="F291" s="301"/>
      <c r="G291" s="302"/>
      <c r="H291" s="301"/>
      <c r="I291" s="301"/>
      <c r="J291" s="301"/>
      <c r="K291" s="190"/>
      <c r="L291" s="190"/>
      <c r="M291" s="190"/>
      <c r="N291" s="190"/>
      <c r="O291" s="190"/>
    </row>
    <row r="292" spans="1:15" s="181" customFormat="1" ht="12.75">
      <c r="A292" s="302">
        <v>77</v>
      </c>
      <c r="C292" s="301" t="s">
        <v>261</v>
      </c>
      <c r="D292" s="301" t="s">
        <v>267</v>
      </c>
      <c r="E292" s="301"/>
      <c r="F292" s="301"/>
      <c r="G292" s="302"/>
      <c r="H292" s="301"/>
      <c r="I292" s="301"/>
      <c r="J292" s="301"/>
      <c r="K292" s="190"/>
      <c r="L292" s="190"/>
      <c r="M292" s="190"/>
      <c r="N292" s="190"/>
      <c r="O292" s="190"/>
    </row>
    <row r="293" spans="1:15" s="181" customFormat="1" ht="12.75">
      <c r="A293" s="302">
        <v>78</v>
      </c>
      <c r="C293" s="301" t="s">
        <v>261</v>
      </c>
      <c r="D293" s="301" t="s">
        <v>267</v>
      </c>
      <c r="E293" s="301"/>
      <c r="F293" s="301"/>
      <c r="G293" s="302"/>
      <c r="H293" s="301"/>
      <c r="I293" s="301"/>
      <c r="J293" s="301"/>
      <c r="K293" s="190"/>
      <c r="L293" s="190"/>
      <c r="M293" s="190"/>
      <c r="N293" s="190"/>
      <c r="O293" s="190"/>
    </row>
    <row r="294" spans="1:15" s="181" customFormat="1" ht="12.75">
      <c r="A294" s="302">
        <v>79</v>
      </c>
      <c r="C294" s="301" t="s">
        <v>261</v>
      </c>
      <c r="D294" s="301" t="s">
        <v>267</v>
      </c>
      <c r="E294" s="301"/>
      <c r="F294" s="301"/>
      <c r="G294" s="302"/>
      <c r="H294" s="301"/>
      <c r="I294" s="301"/>
      <c r="J294" s="301"/>
      <c r="K294" s="190"/>
      <c r="L294" s="190"/>
      <c r="M294" s="190"/>
      <c r="N294" s="190"/>
      <c r="O294" s="190"/>
    </row>
    <row r="295" spans="1:15" s="181" customFormat="1" ht="12.75">
      <c r="A295" s="302">
        <v>80</v>
      </c>
      <c r="C295" s="301" t="s">
        <v>261</v>
      </c>
      <c r="D295" s="301" t="s">
        <v>267</v>
      </c>
      <c r="E295" s="301"/>
      <c r="F295" s="301"/>
      <c r="G295" s="302"/>
      <c r="H295" s="301"/>
      <c r="I295" s="301"/>
      <c r="J295" s="301"/>
      <c r="K295" s="190"/>
      <c r="L295" s="190"/>
      <c r="M295" s="190"/>
      <c r="N295" s="190"/>
      <c r="O295" s="190"/>
    </row>
    <row r="296" spans="1:15" s="181" customFormat="1" ht="12.75">
      <c r="A296" s="302">
        <v>81</v>
      </c>
      <c r="C296" s="301" t="s">
        <v>261</v>
      </c>
      <c r="D296" s="301" t="s">
        <v>267</v>
      </c>
      <c r="E296" s="301"/>
      <c r="F296" s="301"/>
      <c r="G296" s="302"/>
      <c r="H296" s="301"/>
      <c r="I296" s="301"/>
      <c r="J296" s="301"/>
      <c r="K296" s="190"/>
      <c r="L296" s="190"/>
      <c r="M296" s="190"/>
      <c r="N296" s="190"/>
      <c r="O296" s="190"/>
    </row>
    <row r="297" spans="1:15" s="181" customFormat="1" ht="12.75">
      <c r="A297" s="302">
        <v>82</v>
      </c>
      <c r="C297" s="301" t="s">
        <v>261</v>
      </c>
      <c r="D297" s="301" t="s">
        <v>267</v>
      </c>
      <c r="E297" s="301"/>
      <c r="F297" s="301"/>
      <c r="G297" s="302"/>
      <c r="H297" s="301"/>
      <c r="I297" s="301"/>
      <c r="J297" s="301"/>
      <c r="K297" s="190"/>
      <c r="L297" s="190"/>
      <c r="M297" s="190"/>
      <c r="N297" s="190"/>
      <c r="O297" s="190"/>
    </row>
    <row r="298" spans="1:15" s="181" customFormat="1" ht="12.75">
      <c r="A298" s="302">
        <v>83</v>
      </c>
      <c r="C298" s="301" t="s">
        <v>261</v>
      </c>
      <c r="D298" s="301" t="s">
        <v>267</v>
      </c>
      <c r="E298" s="301"/>
      <c r="F298" s="301"/>
      <c r="G298" s="302"/>
      <c r="H298" s="301"/>
      <c r="I298" s="301"/>
      <c r="J298" s="301"/>
      <c r="K298" s="190"/>
      <c r="L298" s="190"/>
      <c r="M298" s="190"/>
      <c r="N298" s="190"/>
      <c r="O298" s="190"/>
    </row>
    <row r="299" spans="1:15" s="181" customFormat="1" ht="12.75">
      <c r="A299" s="302">
        <v>84</v>
      </c>
      <c r="C299" s="301" t="s">
        <v>261</v>
      </c>
      <c r="D299" s="301" t="s">
        <v>267</v>
      </c>
      <c r="E299" s="301"/>
      <c r="F299" s="301"/>
      <c r="G299" s="302"/>
      <c r="H299" s="301"/>
      <c r="I299" s="301"/>
      <c r="J299" s="301"/>
      <c r="K299" s="190"/>
      <c r="L299" s="190"/>
      <c r="M299" s="190"/>
      <c r="N299" s="190"/>
      <c r="O299" s="190"/>
    </row>
    <row r="300" spans="1:15" s="181" customFormat="1" ht="12.75">
      <c r="A300" s="302">
        <v>85</v>
      </c>
      <c r="C300" s="301" t="s">
        <v>261</v>
      </c>
      <c r="D300" s="301" t="s">
        <v>267</v>
      </c>
      <c r="E300" s="301"/>
      <c r="F300" s="301"/>
      <c r="G300" s="302"/>
      <c r="H300" s="301"/>
      <c r="I300" s="301"/>
      <c r="J300" s="301"/>
      <c r="K300" s="190"/>
      <c r="L300" s="190"/>
      <c r="M300" s="190"/>
      <c r="N300" s="190"/>
      <c r="O300" s="190"/>
    </row>
    <row r="301" spans="1:15" s="181" customFormat="1" ht="12.75">
      <c r="A301" s="302">
        <v>86</v>
      </c>
      <c r="C301" s="301" t="s">
        <v>261</v>
      </c>
      <c r="D301" s="301" t="s">
        <v>267</v>
      </c>
      <c r="E301" s="301"/>
      <c r="F301" s="301"/>
      <c r="G301" s="302"/>
      <c r="H301" s="301"/>
      <c r="I301" s="301"/>
      <c r="J301" s="301"/>
      <c r="K301" s="190"/>
      <c r="L301" s="190"/>
      <c r="M301" s="190"/>
      <c r="N301" s="190"/>
      <c r="O301" s="190"/>
    </row>
    <row r="302" spans="1:15" s="181" customFormat="1" ht="12.75">
      <c r="A302" s="302">
        <v>87</v>
      </c>
      <c r="C302" s="301" t="s">
        <v>261</v>
      </c>
      <c r="D302" s="301" t="s">
        <v>267</v>
      </c>
      <c r="E302" s="301"/>
      <c r="F302" s="301"/>
      <c r="G302" s="302"/>
      <c r="H302" s="301"/>
      <c r="I302" s="301"/>
      <c r="J302" s="301"/>
      <c r="K302" s="190"/>
      <c r="L302" s="190"/>
      <c r="M302" s="190"/>
      <c r="N302" s="190"/>
      <c r="O302" s="190"/>
    </row>
    <row r="303" spans="1:15" s="181" customFormat="1" ht="12.75">
      <c r="A303" s="302">
        <v>88</v>
      </c>
      <c r="C303" s="301" t="s">
        <v>261</v>
      </c>
      <c r="D303" s="301" t="s">
        <v>267</v>
      </c>
      <c r="E303" s="301"/>
      <c r="F303" s="301"/>
      <c r="G303" s="302"/>
      <c r="H303" s="301"/>
      <c r="I303" s="301"/>
      <c r="J303" s="301"/>
      <c r="K303" s="190"/>
      <c r="L303" s="190"/>
      <c r="M303" s="190"/>
      <c r="N303" s="190"/>
      <c r="O303" s="190"/>
    </row>
    <row r="304" spans="1:15" s="181" customFormat="1" ht="12.75">
      <c r="A304" s="302">
        <v>89</v>
      </c>
      <c r="C304" s="301" t="s">
        <v>261</v>
      </c>
      <c r="D304" s="301" t="s">
        <v>267</v>
      </c>
      <c r="E304" s="301"/>
      <c r="F304" s="301"/>
      <c r="G304" s="302"/>
      <c r="H304" s="301"/>
      <c r="I304" s="301"/>
      <c r="J304" s="301"/>
      <c r="K304" s="190"/>
      <c r="L304" s="190"/>
      <c r="M304" s="190"/>
      <c r="N304" s="190"/>
      <c r="O304" s="190"/>
    </row>
    <row r="305" spans="1:15" s="181" customFormat="1" ht="12.75">
      <c r="A305" s="302">
        <v>90</v>
      </c>
      <c r="C305" s="301" t="s">
        <v>261</v>
      </c>
      <c r="D305" s="301" t="s">
        <v>267</v>
      </c>
      <c r="E305" s="301"/>
      <c r="F305" s="301"/>
      <c r="G305" s="302"/>
      <c r="H305" s="301"/>
      <c r="I305" s="301"/>
      <c r="J305" s="301"/>
      <c r="K305" s="190"/>
      <c r="L305" s="190"/>
      <c r="M305" s="190"/>
      <c r="N305" s="190"/>
      <c r="O305" s="190"/>
    </row>
    <row r="306" spans="1:15" s="181" customFormat="1" ht="12.75">
      <c r="A306" s="302">
        <v>91</v>
      </c>
      <c r="C306" s="301" t="s">
        <v>261</v>
      </c>
      <c r="D306" s="301" t="s">
        <v>267</v>
      </c>
      <c r="E306" s="301"/>
      <c r="F306" s="301"/>
      <c r="G306" s="302"/>
      <c r="H306" s="301"/>
      <c r="I306" s="301"/>
      <c r="J306" s="301"/>
      <c r="K306" s="190"/>
      <c r="L306" s="190"/>
      <c r="M306" s="190"/>
      <c r="N306" s="190"/>
      <c r="O306" s="190"/>
    </row>
    <row r="307" spans="1:15" s="181" customFormat="1" ht="12.75">
      <c r="A307" s="302">
        <v>92</v>
      </c>
      <c r="C307" s="301" t="s">
        <v>261</v>
      </c>
      <c r="D307" s="301" t="s">
        <v>267</v>
      </c>
      <c r="E307" s="301"/>
      <c r="F307" s="301"/>
      <c r="G307" s="302"/>
      <c r="H307" s="301"/>
      <c r="I307" s="301"/>
      <c r="J307" s="301"/>
      <c r="K307" s="190"/>
      <c r="L307" s="190"/>
      <c r="M307" s="190"/>
      <c r="N307" s="190"/>
      <c r="O307" s="190"/>
    </row>
    <row r="308" spans="1:15" s="181" customFormat="1" ht="12.75">
      <c r="A308" s="302">
        <v>93</v>
      </c>
      <c r="C308" s="301" t="s">
        <v>261</v>
      </c>
      <c r="D308" s="301" t="s">
        <v>267</v>
      </c>
      <c r="E308" s="301"/>
      <c r="F308" s="301"/>
      <c r="G308" s="302"/>
      <c r="H308" s="301"/>
      <c r="I308" s="301"/>
      <c r="J308" s="301"/>
      <c r="K308" s="190"/>
      <c r="L308" s="190"/>
      <c r="M308" s="190"/>
      <c r="N308" s="190"/>
      <c r="O308" s="190"/>
    </row>
    <row r="309" spans="1:15" s="181" customFormat="1" ht="12.75">
      <c r="A309" s="302">
        <v>94</v>
      </c>
      <c r="C309" s="301" t="s">
        <v>261</v>
      </c>
      <c r="D309" s="301" t="s">
        <v>267</v>
      </c>
      <c r="E309" s="301"/>
      <c r="F309" s="301"/>
      <c r="G309" s="302"/>
      <c r="H309" s="301"/>
      <c r="I309" s="301"/>
      <c r="J309" s="301"/>
      <c r="K309" s="190"/>
      <c r="L309" s="190"/>
      <c r="M309" s="190"/>
      <c r="N309" s="190"/>
      <c r="O309" s="190"/>
    </row>
    <row r="310" spans="1:15" s="181" customFormat="1" ht="12.75">
      <c r="A310" s="302">
        <v>95</v>
      </c>
      <c r="C310" s="301" t="s">
        <v>261</v>
      </c>
      <c r="D310" s="301" t="s">
        <v>267</v>
      </c>
      <c r="E310" s="301"/>
      <c r="F310" s="301"/>
      <c r="G310" s="302"/>
      <c r="H310" s="301"/>
      <c r="I310" s="301"/>
      <c r="J310" s="301"/>
      <c r="K310" s="190"/>
      <c r="L310" s="190"/>
      <c r="M310" s="190"/>
      <c r="N310" s="190"/>
      <c r="O310" s="190"/>
    </row>
    <row r="311" spans="1:15" s="181" customFormat="1" ht="12.75">
      <c r="A311" s="302">
        <v>96</v>
      </c>
      <c r="C311" s="301" t="s">
        <v>261</v>
      </c>
      <c r="D311" s="301" t="s">
        <v>267</v>
      </c>
      <c r="E311" s="301"/>
      <c r="F311" s="301"/>
      <c r="G311" s="302"/>
      <c r="H311" s="301"/>
      <c r="I311" s="301"/>
      <c r="J311" s="301"/>
      <c r="K311" s="190"/>
      <c r="L311" s="190"/>
      <c r="M311" s="190"/>
      <c r="N311" s="190"/>
      <c r="O311" s="190"/>
    </row>
    <row r="312" spans="1:15" s="181" customFormat="1" ht="12.75">
      <c r="A312" s="302">
        <v>97</v>
      </c>
      <c r="C312" s="301" t="s">
        <v>261</v>
      </c>
      <c r="D312" s="301" t="s">
        <v>267</v>
      </c>
      <c r="E312" s="301"/>
      <c r="F312" s="301"/>
      <c r="G312" s="302"/>
      <c r="H312" s="301"/>
      <c r="I312" s="301"/>
      <c r="J312" s="301"/>
      <c r="K312" s="190"/>
      <c r="L312" s="190"/>
      <c r="M312" s="190"/>
      <c r="N312" s="190"/>
      <c r="O312" s="190"/>
    </row>
    <row r="313" spans="1:15" s="181" customFormat="1" ht="12.75">
      <c r="A313" s="302">
        <v>98</v>
      </c>
      <c r="C313" s="301" t="s">
        <v>261</v>
      </c>
      <c r="D313" s="301" t="s">
        <v>267</v>
      </c>
      <c r="E313" s="301"/>
      <c r="F313" s="301"/>
      <c r="G313" s="302"/>
      <c r="H313" s="301"/>
      <c r="I313" s="301"/>
      <c r="J313" s="301"/>
      <c r="K313" s="190"/>
      <c r="L313" s="190"/>
      <c r="M313" s="190"/>
      <c r="N313" s="190"/>
      <c r="O313" s="190"/>
    </row>
    <row r="314" spans="1:15" s="181" customFormat="1" ht="12.75">
      <c r="A314" s="302">
        <v>99</v>
      </c>
      <c r="C314" s="301" t="s">
        <v>261</v>
      </c>
      <c r="D314" s="301" t="s">
        <v>267</v>
      </c>
      <c r="E314" s="301"/>
      <c r="F314" s="301"/>
      <c r="G314" s="302"/>
      <c r="H314" s="301"/>
      <c r="I314" s="301"/>
      <c r="J314" s="301"/>
      <c r="K314" s="190"/>
      <c r="L314" s="190"/>
      <c r="M314" s="190"/>
      <c r="N314" s="190"/>
      <c r="O314" s="190"/>
    </row>
    <row r="315" spans="1:15" s="181" customFormat="1" ht="12.75">
      <c r="A315" s="302">
        <v>100</v>
      </c>
      <c r="C315" s="301" t="s">
        <v>261</v>
      </c>
      <c r="D315" s="301" t="s">
        <v>267</v>
      </c>
      <c r="E315" s="301"/>
      <c r="F315" s="301"/>
      <c r="G315" s="302"/>
      <c r="H315" s="301"/>
      <c r="I315" s="301"/>
      <c r="J315" s="301"/>
      <c r="K315" s="190"/>
      <c r="L315" s="190"/>
      <c r="M315" s="190"/>
      <c r="N315" s="190"/>
      <c r="O315" s="190"/>
    </row>
    <row r="316" spans="1:15" s="181" customFormat="1" ht="12.75">
      <c r="A316" s="190"/>
      <c r="C316" s="305" t="s">
        <v>165</v>
      </c>
      <c r="D316" s="190"/>
      <c r="E316" s="190"/>
      <c r="F316" s="299"/>
      <c r="G316" s="190"/>
      <c r="H316" s="190"/>
      <c r="I316" s="190"/>
      <c r="J316" s="190"/>
      <c r="K316" s="190"/>
      <c r="L316" s="190"/>
      <c r="M316" s="190"/>
      <c r="N316" s="190"/>
      <c r="O316" s="190"/>
    </row>
    <row r="317" spans="1:15" s="181" customFormat="1" ht="15">
      <c r="A317" s="302" t="s">
        <v>164</v>
      </c>
      <c r="C317" s="303" t="s">
        <v>39</v>
      </c>
      <c r="D317" s="303" t="s">
        <v>40</v>
      </c>
      <c r="E317" s="303" t="s">
        <v>44</v>
      </c>
      <c r="F317" s="303" t="s">
        <v>45</v>
      </c>
      <c r="G317" s="303" t="s">
        <v>46</v>
      </c>
      <c r="H317" s="303" t="s">
        <v>42</v>
      </c>
      <c r="I317" s="303" t="s">
        <v>47</v>
      </c>
      <c r="J317" s="303" t="s">
        <v>48</v>
      </c>
      <c r="K317" s="249" t="s">
        <v>294</v>
      </c>
      <c r="L317" s="249" t="s">
        <v>277</v>
      </c>
      <c r="M317" s="249" t="s">
        <v>278</v>
      </c>
      <c r="N317" s="249" t="s">
        <v>836</v>
      </c>
      <c r="O317" s="190"/>
    </row>
    <row r="318" spans="1:15" s="183" customFormat="1" ht="15">
      <c r="A318" s="302">
        <v>1</v>
      </c>
      <c r="B318" s="182"/>
      <c r="C318" s="249" t="s">
        <v>269</v>
      </c>
      <c r="D318" s="271" t="s">
        <v>270</v>
      </c>
      <c r="E318" s="249" t="s">
        <v>425</v>
      </c>
      <c r="F318" s="249" t="s">
        <v>281</v>
      </c>
      <c r="G318" s="249" t="s">
        <v>271</v>
      </c>
      <c r="H318" s="249">
        <v>1992</v>
      </c>
      <c r="I318" s="249" t="s">
        <v>282</v>
      </c>
      <c r="J318" s="249" t="s">
        <v>492</v>
      </c>
      <c r="K318" s="249" t="s">
        <v>272</v>
      </c>
      <c r="L318" s="249" t="s">
        <v>272</v>
      </c>
      <c r="M318" s="249" t="s">
        <v>272</v>
      </c>
      <c r="N318" s="249" t="s">
        <v>493</v>
      </c>
      <c r="O318" s="298"/>
    </row>
    <row r="319" spans="1:15" s="183" customFormat="1" ht="15">
      <c r="A319" s="302">
        <v>2</v>
      </c>
      <c r="B319" s="182"/>
      <c r="C319" s="249" t="s">
        <v>269</v>
      </c>
      <c r="D319" s="271" t="s">
        <v>270</v>
      </c>
      <c r="E319" s="249" t="s">
        <v>423</v>
      </c>
      <c r="F319" s="249" t="s">
        <v>424</v>
      </c>
      <c r="G319" s="249" t="s">
        <v>271</v>
      </c>
      <c r="H319" s="249">
        <v>1991</v>
      </c>
      <c r="I319" s="249" t="s">
        <v>280</v>
      </c>
      <c r="J319" s="249" t="s">
        <v>287</v>
      </c>
      <c r="K319" s="249" t="s">
        <v>272</v>
      </c>
      <c r="L319" s="249" t="s">
        <v>272</v>
      </c>
      <c r="M319" s="249" t="s">
        <v>272</v>
      </c>
      <c r="N319" s="249" t="s">
        <v>493</v>
      </c>
      <c r="O319" s="298"/>
    </row>
    <row r="320" spans="1:15" s="183" customFormat="1" ht="15">
      <c r="A320" s="302">
        <v>3</v>
      </c>
      <c r="B320" s="182"/>
      <c r="C320" s="249" t="s">
        <v>269</v>
      </c>
      <c r="D320" s="271" t="s">
        <v>270</v>
      </c>
      <c r="E320" s="249" t="s">
        <v>500</v>
      </c>
      <c r="F320" s="249" t="s">
        <v>501</v>
      </c>
      <c r="G320" s="249" t="s">
        <v>286</v>
      </c>
      <c r="H320" s="249">
        <v>1986</v>
      </c>
      <c r="I320" s="249" t="s">
        <v>502</v>
      </c>
      <c r="J320" s="249" t="s">
        <v>296</v>
      </c>
      <c r="K320" s="249" t="s">
        <v>490</v>
      </c>
      <c r="L320" s="249" t="s">
        <v>490</v>
      </c>
      <c r="M320" s="249" t="s">
        <v>272</v>
      </c>
      <c r="N320" s="249" t="s">
        <v>493</v>
      </c>
      <c r="O320" s="298"/>
    </row>
    <row r="321" spans="1:15" s="181" customFormat="1" ht="15">
      <c r="A321" s="302">
        <v>4</v>
      </c>
      <c r="C321" s="249" t="s">
        <v>269</v>
      </c>
      <c r="D321" s="271" t="s">
        <v>270</v>
      </c>
      <c r="E321" s="249" t="s">
        <v>503</v>
      </c>
      <c r="F321" s="249" t="s">
        <v>501</v>
      </c>
      <c r="G321" s="249" t="s">
        <v>286</v>
      </c>
      <c r="H321" s="249">
        <v>1991</v>
      </c>
      <c r="I321" s="249" t="s">
        <v>504</v>
      </c>
      <c r="J321" s="249" t="s">
        <v>296</v>
      </c>
      <c r="K321" s="249" t="s">
        <v>490</v>
      </c>
      <c r="L321" s="249" t="s">
        <v>490</v>
      </c>
      <c r="M321" s="249" t="s">
        <v>272</v>
      </c>
      <c r="N321" s="249" t="s">
        <v>493</v>
      </c>
      <c r="O321" s="190"/>
    </row>
    <row r="322" spans="1:15" s="181" customFormat="1" ht="15">
      <c r="A322" s="302">
        <v>5</v>
      </c>
      <c r="C322" s="249" t="s">
        <v>269</v>
      </c>
      <c r="D322" s="271" t="s">
        <v>270</v>
      </c>
      <c r="E322" s="249" t="s">
        <v>505</v>
      </c>
      <c r="F322" s="249" t="s">
        <v>506</v>
      </c>
      <c r="G322" s="249" t="s">
        <v>286</v>
      </c>
      <c r="H322" s="249">
        <v>1991</v>
      </c>
      <c r="I322" s="249" t="s">
        <v>507</v>
      </c>
      <c r="J322" s="249" t="s">
        <v>296</v>
      </c>
      <c r="K322" s="249" t="s">
        <v>490</v>
      </c>
      <c r="L322" s="249" t="s">
        <v>490</v>
      </c>
      <c r="M322" s="249" t="s">
        <v>272</v>
      </c>
      <c r="N322" s="249" t="s">
        <v>493</v>
      </c>
      <c r="O322" s="190"/>
    </row>
    <row r="323" spans="1:15" s="183" customFormat="1" ht="15">
      <c r="A323" s="302">
        <v>6</v>
      </c>
      <c r="B323" s="182"/>
      <c r="C323" s="249" t="s">
        <v>269</v>
      </c>
      <c r="D323" s="271" t="s">
        <v>270</v>
      </c>
      <c r="E323" s="249" t="s">
        <v>538</v>
      </c>
      <c r="F323" s="249" t="s">
        <v>959</v>
      </c>
      <c r="G323" s="249" t="s">
        <v>277</v>
      </c>
      <c r="H323" s="249">
        <v>1988</v>
      </c>
      <c r="I323" s="249" t="s">
        <v>539</v>
      </c>
      <c r="J323" s="249" t="s">
        <v>303</v>
      </c>
      <c r="K323" s="249" t="s">
        <v>272</v>
      </c>
      <c r="L323" s="249" t="s">
        <v>272</v>
      </c>
      <c r="M323" s="249" t="s">
        <v>272</v>
      </c>
      <c r="N323" s="249" t="s">
        <v>493</v>
      </c>
      <c r="O323" s="298"/>
    </row>
    <row r="324" spans="1:15" s="181" customFormat="1" ht="15">
      <c r="A324" s="302">
        <v>7</v>
      </c>
      <c r="C324" s="249" t="s">
        <v>269</v>
      </c>
      <c r="D324" s="271" t="s">
        <v>270</v>
      </c>
      <c r="E324" s="249" t="s">
        <v>431</v>
      </c>
      <c r="F324" s="249" t="s">
        <v>941</v>
      </c>
      <c r="G324" s="249" t="s">
        <v>277</v>
      </c>
      <c r="H324" s="249">
        <v>1992</v>
      </c>
      <c r="I324" s="249" t="s">
        <v>432</v>
      </c>
      <c r="J324" s="249" t="s">
        <v>287</v>
      </c>
      <c r="K324" s="249" t="s">
        <v>272</v>
      </c>
      <c r="L324" s="249" t="s">
        <v>272</v>
      </c>
      <c r="M324" s="249" t="s">
        <v>272</v>
      </c>
      <c r="N324" s="249" t="s">
        <v>493</v>
      </c>
      <c r="O324" s="190"/>
    </row>
    <row r="325" spans="1:15" s="181" customFormat="1" ht="15">
      <c r="A325" s="302">
        <v>8</v>
      </c>
      <c r="C325" s="249" t="s">
        <v>269</v>
      </c>
      <c r="D325" s="271" t="s">
        <v>270</v>
      </c>
      <c r="E325" s="249" t="s">
        <v>1112</v>
      </c>
      <c r="F325" s="249" t="s">
        <v>960</v>
      </c>
      <c r="G325" s="249" t="s">
        <v>277</v>
      </c>
      <c r="H325" s="249">
        <v>1991</v>
      </c>
      <c r="I325" s="249" t="s">
        <v>540</v>
      </c>
      <c r="J325" s="249" t="s">
        <v>287</v>
      </c>
      <c r="K325" s="249" t="s">
        <v>272</v>
      </c>
      <c r="L325" s="249" t="s">
        <v>272</v>
      </c>
      <c r="M325" s="249" t="s">
        <v>272</v>
      </c>
      <c r="N325" s="249" t="s">
        <v>493</v>
      </c>
      <c r="O325" s="190"/>
    </row>
    <row r="326" spans="1:36" s="181" customFormat="1" ht="15">
      <c r="A326" s="302">
        <v>9</v>
      </c>
      <c r="C326" s="249" t="s">
        <v>269</v>
      </c>
      <c r="D326" s="271" t="s">
        <v>270</v>
      </c>
      <c r="E326" s="249" t="s">
        <v>429</v>
      </c>
      <c r="F326" s="249" t="s">
        <v>961</v>
      </c>
      <c r="G326" s="249" t="s">
        <v>277</v>
      </c>
      <c r="H326" s="249">
        <v>1992</v>
      </c>
      <c r="I326" s="249" t="s">
        <v>358</v>
      </c>
      <c r="J326" s="249" t="s">
        <v>293</v>
      </c>
      <c r="K326" s="249" t="s">
        <v>272</v>
      </c>
      <c r="L326" s="249" t="s">
        <v>272</v>
      </c>
      <c r="M326" s="249" t="s">
        <v>272</v>
      </c>
      <c r="N326" s="249" t="s">
        <v>493</v>
      </c>
      <c r="O326" s="298"/>
      <c r="P326" s="183"/>
      <c r="Q326" s="183"/>
      <c r="R326" s="183"/>
      <c r="S326" s="183"/>
      <c r="T326" s="183"/>
      <c r="U326" s="183"/>
      <c r="V326" s="183"/>
      <c r="W326" s="183"/>
      <c r="X326" s="183"/>
      <c r="Y326" s="183"/>
      <c r="Z326" s="183"/>
      <c r="AA326" s="183"/>
      <c r="AB326" s="183"/>
      <c r="AC326" s="183"/>
      <c r="AD326" s="183"/>
      <c r="AE326" s="183"/>
      <c r="AF326" s="183"/>
      <c r="AG326" s="183"/>
      <c r="AH326" s="183"/>
      <c r="AI326" s="183"/>
      <c r="AJ326" s="183"/>
    </row>
    <row r="327" spans="1:36" s="181" customFormat="1" ht="15">
      <c r="A327" s="302">
        <v>10</v>
      </c>
      <c r="C327" s="249" t="s">
        <v>269</v>
      </c>
      <c r="D327" s="271" t="s">
        <v>270</v>
      </c>
      <c r="E327" s="249" t="s">
        <v>541</v>
      </c>
      <c r="F327" s="249" t="s">
        <v>962</v>
      </c>
      <c r="G327" s="249" t="s">
        <v>277</v>
      </c>
      <c r="H327" s="249">
        <v>1991</v>
      </c>
      <c r="I327" s="249" t="s">
        <v>542</v>
      </c>
      <c r="J327" s="249" t="s">
        <v>293</v>
      </c>
      <c r="K327" s="249" t="s">
        <v>272</v>
      </c>
      <c r="L327" s="249" t="s">
        <v>272</v>
      </c>
      <c r="M327" s="249" t="s">
        <v>272</v>
      </c>
      <c r="N327" s="249" t="s">
        <v>493</v>
      </c>
      <c r="O327" s="298"/>
      <c r="P327" s="183"/>
      <c r="Q327" s="183"/>
      <c r="R327" s="183"/>
      <c r="S327" s="183"/>
      <c r="T327" s="183"/>
      <c r="U327" s="183"/>
      <c r="V327" s="183"/>
      <c r="W327" s="183"/>
      <c r="X327" s="183"/>
      <c r="Y327" s="183"/>
      <c r="Z327" s="183"/>
      <c r="AA327" s="183"/>
      <c r="AB327" s="183"/>
      <c r="AC327" s="183"/>
      <c r="AD327" s="183"/>
      <c r="AE327" s="183"/>
      <c r="AF327" s="183"/>
      <c r="AG327" s="183"/>
      <c r="AH327" s="183"/>
      <c r="AI327" s="183"/>
      <c r="AJ327" s="183"/>
    </row>
    <row r="328" spans="1:36" s="181" customFormat="1" ht="15">
      <c r="A328" s="302">
        <v>11</v>
      </c>
      <c r="C328" s="262" t="s">
        <v>269</v>
      </c>
      <c r="D328" s="276" t="s">
        <v>270</v>
      </c>
      <c r="E328" s="262" t="s">
        <v>430</v>
      </c>
      <c r="F328" s="262" t="s">
        <v>1016</v>
      </c>
      <c r="G328" s="262" t="s">
        <v>277</v>
      </c>
      <c r="H328" s="262">
        <v>1684</v>
      </c>
      <c r="I328" s="262" t="s">
        <v>357</v>
      </c>
      <c r="J328" s="262" t="s">
        <v>293</v>
      </c>
      <c r="K328" s="262" t="s">
        <v>490</v>
      </c>
      <c r="L328" s="261" t="s">
        <v>272</v>
      </c>
      <c r="M328" s="262" t="s">
        <v>490</v>
      </c>
      <c r="N328" s="262" t="s">
        <v>493</v>
      </c>
      <c r="O328" s="298"/>
      <c r="P328" s="183"/>
      <c r="Q328" s="183"/>
      <c r="R328" s="183"/>
      <c r="S328" s="183"/>
      <c r="T328" s="183"/>
      <c r="U328" s="183"/>
      <c r="V328" s="183"/>
      <c r="W328" s="183"/>
      <c r="X328" s="183"/>
      <c r="Y328" s="183"/>
      <c r="Z328" s="183"/>
      <c r="AA328" s="183"/>
      <c r="AB328" s="183"/>
      <c r="AC328" s="183"/>
      <c r="AD328" s="183"/>
      <c r="AE328" s="183"/>
      <c r="AF328" s="183"/>
      <c r="AG328" s="183"/>
      <c r="AH328" s="183"/>
      <c r="AI328" s="183"/>
      <c r="AJ328" s="183"/>
    </row>
    <row r="329" spans="1:36" s="181" customFormat="1" ht="15">
      <c r="A329" s="302">
        <v>12</v>
      </c>
      <c r="C329" s="262" t="s">
        <v>269</v>
      </c>
      <c r="D329" s="276" t="s">
        <v>270</v>
      </c>
      <c r="E329" s="262" t="s">
        <v>435</v>
      </c>
      <c r="F329" s="262" t="s">
        <v>1017</v>
      </c>
      <c r="G329" s="262" t="s">
        <v>277</v>
      </c>
      <c r="H329" s="262">
        <v>1986</v>
      </c>
      <c r="I329" s="262" t="s">
        <v>417</v>
      </c>
      <c r="J329" s="262" t="s">
        <v>293</v>
      </c>
      <c r="K329" s="262" t="s">
        <v>490</v>
      </c>
      <c r="L329" s="261" t="s">
        <v>272</v>
      </c>
      <c r="M329" s="262" t="s">
        <v>490</v>
      </c>
      <c r="N329" s="262" t="s">
        <v>493</v>
      </c>
      <c r="O329" s="298"/>
      <c r="P329" s="183"/>
      <c r="Q329" s="183"/>
      <c r="R329" s="183"/>
      <c r="S329" s="183"/>
      <c r="T329" s="183"/>
      <c r="U329" s="183"/>
      <c r="V329" s="183"/>
      <c r="W329" s="183"/>
      <c r="X329" s="183"/>
      <c r="Y329" s="183"/>
      <c r="Z329" s="183"/>
      <c r="AA329" s="183"/>
      <c r="AB329" s="183"/>
      <c r="AC329" s="183"/>
      <c r="AD329" s="183"/>
      <c r="AE329" s="183"/>
      <c r="AF329" s="183"/>
      <c r="AG329" s="183"/>
      <c r="AH329" s="183"/>
      <c r="AI329" s="183"/>
      <c r="AJ329" s="183"/>
    </row>
    <row r="330" spans="1:36" s="181" customFormat="1" ht="15">
      <c r="A330" s="302">
        <v>13</v>
      </c>
      <c r="C330" s="262" t="s">
        <v>269</v>
      </c>
      <c r="D330" s="276" t="s">
        <v>270</v>
      </c>
      <c r="E330" s="262" t="s">
        <v>1113</v>
      </c>
      <c r="F330" s="262" t="s">
        <v>1018</v>
      </c>
      <c r="G330" s="262" t="s">
        <v>277</v>
      </c>
      <c r="H330" s="262">
        <v>1981</v>
      </c>
      <c r="I330" s="262" t="s">
        <v>543</v>
      </c>
      <c r="J330" s="262" t="s">
        <v>544</v>
      </c>
      <c r="K330" s="262" t="s">
        <v>490</v>
      </c>
      <c r="L330" s="261" t="s">
        <v>272</v>
      </c>
      <c r="M330" s="262" t="s">
        <v>490</v>
      </c>
      <c r="N330" s="262" t="s">
        <v>493</v>
      </c>
      <c r="O330" s="298"/>
      <c r="P330" s="183"/>
      <c r="Q330" s="183"/>
      <c r="R330" s="183"/>
      <c r="S330" s="183"/>
      <c r="T330" s="183"/>
      <c r="U330" s="183"/>
      <c r="V330" s="183"/>
      <c r="W330" s="183"/>
      <c r="X330" s="183"/>
      <c r="Y330" s="183"/>
      <c r="Z330" s="183"/>
      <c r="AA330" s="183"/>
      <c r="AB330" s="183"/>
      <c r="AC330" s="183"/>
      <c r="AD330" s="183"/>
      <c r="AE330" s="183"/>
      <c r="AF330" s="183"/>
      <c r="AG330" s="183"/>
      <c r="AH330" s="183"/>
      <c r="AI330" s="183"/>
      <c r="AJ330" s="183"/>
    </row>
    <row r="331" spans="1:15" s="181" customFormat="1" ht="15">
      <c r="A331" s="302">
        <v>14</v>
      </c>
      <c r="C331" s="262" t="s">
        <v>269</v>
      </c>
      <c r="D331" s="276" t="s">
        <v>270</v>
      </c>
      <c r="E331" s="262" t="s">
        <v>436</v>
      </c>
      <c r="F331" s="262" t="s">
        <v>1019</v>
      </c>
      <c r="G331" s="262" t="s">
        <v>277</v>
      </c>
      <c r="H331" s="262">
        <v>1976</v>
      </c>
      <c r="I331" s="262" t="s">
        <v>416</v>
      </c>
      <c r="J331" s="262" t="s">
        <v>293</v>
      </c>
      <c r="K331" s="262" t="s">
        <v>490</v>
      </c>
      <c r="L331" s="261" t="s">
        <v>272</v>
      </c>
      <c r="M331" s="262" t="s">
        <v>490</v>
      </c>
      <c r="N331" s="262" t="s">
        <v>493</v>
      </c>
      <c r="O331" s="190"/>
    </row>
    <row r="332" spans="1:15" s="181" customFormat="1" ht="15">
      <c r="A332" s="302">
        <v>15</v>
      </c>
      <c r="C332" s="262" t="s">
        <v>269</v>
      </c>
      <c r="D332" s="276" t="s">
        <v>270</v>
      </c>
      <c r="E332" s="262" t="s">
        <v>433</v>
      </c>
      <c r="F332" s="262" t="s">
        <v>1008</v>
      </c>
      <c r="G332" s="262" t="s">
        <v>277</v>
      </c>
      <c r="H332" s="262">
        <v>1978</v>
      </c>
      <c r="I332" s="262" t="s">
        <v>415</v>
      </c>
      <c r="J332" s="262" t="s">
        <v>434</v>
      </c>
      <c r="K332" s="262" t="s">
        <v>490</v>
      </c>
      <c r="L332" s="261" t="s">
        <v>272</v>
      </c>
      <c r="M332" s="262" t="s">
        <v>490</v>
      </c>
      <c r="N332" s="262" t="s">
        <v>493</v>
      </c>
      <c r="O332" s="190"/>
    </row>
    <row r="333" spans="1:15" s="181" customFormat="1" ht="15">
      <c r="A333" s="302">
        <v>16</v>
      </c>
      <c r="C333" s="249" t="s">
        <v>269</v>
      </c>
      <c r="D333" s="271" t="s">
        <v>270</v>
      </c>
      <c r="E333" s="249" t="s">
        <v>583</v>
      </c>
      <c r="F333" s="249" t="s">
        <v>584</v>
      </c>
      <c r="G333" s="249" t="s">
        <v>576</v>
      </c>
      <c r="H333" s="249">
        <v>1991</v>
      </c>
      <c r="I333" s="249" t="s">
        <v>585</v>
      </c>
      <c r="J333" s="249" t="s">
        <v>586</v>
      </c>
      <c r="K333" s="249" t="s">
        <v>272</v>
      </c>
      <c r="L333" s="249" t="s">
        <v>272</v>
      </c>
      <c r="M333" s="249" t="s">
        <v>272</v>
      </c>
      <c r="N333" s="249" t="s">
        <v>493</v>
      </c>
      <c r="O333" s="190"/>
    </row>
    <row r="334" spans="1:15" s="181" customFormat="1" ht="15">
      <c r="A334" s="302">
        <v>17</v>
      </c>
      <c r="C334" s="249" t="s">
        <v>269</v>
      </c>
      <c r="D334" s="271" t="s">
        <v>270</v>
      </c>
      <c r="E334" s="249" t="s">
        <v>591</v>
      </c>
      <c r="F334" s="249" t="s">
        <v>592</v>
      </c>
      <c r="G334" s="249" t="s">
        <v>576</v>
      </c>
      <c r="H334" s="249">
        <v>1990</v>
      </c>
      <c r="I334" s="249" t="s">
        <v>593</v>
      </c>
      <c r="J334" s="249" t="s">
        <v>586</v>
      </c>
      <c r="K334" s="249" t="s">
        <v>272</v>
      </c>
      <c r="L334" s="249" t="s">
        <v>272</v>
      </c>
      <c r="M334" s="249" t="s">
        <v>272</v>
      </c>
      <c r="N334" s="249" t="s">
        <v>493</v>
      </c>
      <c r="O334" s="190"/>
    </row>
    <row r="335" spans="1:15" s="181" customFormat="1" ht="15">
      <c r="A335" s="302">
        <v>18</v>
      </c>
      <c r="C335" s="249" t="s">
        <v>269</v>
      </c>
      <c r="D335" s="271" t="s">
        <v>270</v>
      </c>
      <c r="E335" s="249" t="s">
        <v>378</v>
      </c>
      <c r="F335" s="249" t="s">
        <v>379</v>
      </c>
      <c r="G335" s="249" t="s">
        <v>368</v>
      </c>
      <c r="H335" s="249">
        <v>1989</v>
      </c>
      <c r="I335" s="249" t="s">
        <v>380</v>
      </c>
      <c r="J335" s="249" t="s">
        <v>293</v>
      </c>
      <c r="K335" s="249" t="s">
        <v>272</v>
      </c>
      <c r="L335" s="249" t="s">
        <v>272</v>
      </c>
      <c r="M335" s="249" t="s">
        <v>272</v>
      </c>
      <c r="N335" s="249" t="s">
        <v>493</v>
      </c>
      <c r="O335" s="190"/>
    </row>
    <row r="336" spans="1:15" s="181" customFormat="1" ht="15">
      <c r="A336" s="302">
        <v>19</v>
      </c>
      <c r="C336" s="249" t="s">
        <v>269</v>
      </c>
      <c r="D336" s="271" t="s">
        <v>270</v>
      </c>
      <c r="E336" s="249" t="s">
        <v>367</v>
      </c>
      <c r="F336" s="249" t="s">
        <v>383</v>
      </c>
      <c r="G336" s="249" t="s">
        <v>368</v>
      </c>
      <c r="H336" s="249">
        <v>1992</v>
      </c>
      <c r="I336" s="249" t="s">
        <v>384</v>
      </c>
      <c r="J336" s="249" t="s">
        <v>293</v>
      </c>
      <c r="K336" s="249" t="s">
        <v>272</v>
      </c>
      <c r="L336" s="249" t="s">
        <v>272</v>
      </c>
      <c r="M336" s="249" t="s">
        <v>272</v>
      </c>
      <c r="N336" s="249" t="s">
        <v>493</v>
      </c>
      <c r="O336" s="190"/>
    </row>
    <row r="337" spans="1:15" s="181" customFormat="1" ht="15">
      <c r="A337" s="302">
        <v>20</v>
      </c>
      <c r="C337" s="249" t="s">
        <v>269</v>
      </c>
      <c r="D337" s="271" t="s">
        <v>270</v>
      </c>
      <c r="E337" s="249" t="s">
        <v>385</v>
      </c>
      <c r="F337" s="249" t="s">
        <v>332</v>
      </c>
      <c r="G337" s="249" t="s">
        <v>368</v>
      </c>
      <c r="H337" s="249">
        <v>1993</v>
      </c>
      <c r="I337" s="249" t="s">
        <v>386</v>
      </c>
      <c r="J337" s="249" t="s">
        <v>537</v>
      </c>
      <c r="K337" s="249" t="s">
        <v>272</v>
      </c>
      <c r="L337" s="249" t="s">
        <v>272</v>
      </c>
      <c r="M337" s="249" t="s">
        <v>272</v>
      </c>
      <c r="N337" s="249" t="s">
        <v>493</v>
      </c>
      <c r="O337" s="190"/>
    </row>
    <row r="338" spans="1:15" s="181" customFormat="1" ht="15">
      <c r="A338" s="302">
        <v>21</v>
      </c>
      <c r="C338" s="249" t="s">
        <v>269</v>
      </c>
      <c r="D338" s="271" t="s">
        <v>270</v>
      </c>
      <c r="E338" s="249" t="s">
        <v>372</v>
      </c>
      <c r="F338" s="249" t="s">
        <v>373</v>
      </c>
      <c r="G338" s="249" t="s">
        <v>368</v>
      </c>
      <c r="H338" s="249">
        <v>1981</v>
      </c>
      <c r="I338" s="249" t="s">
        <v>374</v>
      </c>
      <c r="J338" s="249" t="s">
        <v>279</v>
      </c>
      <c r="K338" s="249" t="s">
        <v>272</v>
      </c>
      <c r="L338" s="249" t="s">
        <v>272</v>
      </c>
      <c r="M338" s="249" t="s">
        <v>272</v>
      </c>
      <c r="N338" s="249" t="s">
        <v>493</v>
      </c>
      <c r="O338" s="190"/>
    </row>
    <row r="339" spans="1:25" s="181" customFormat="1" ht="15">
      <c r="A339" s="302">
        <v>22</v>
      </c>
      <c r="C339" s="249" t="s">
        <v>269</v>
      </c>
      <c r="D339" s="271" t="s">
        <v>270</v>
      </c>
      <c r="E339" s="249" t="s">
        <v>372</v>
      </c>
      <c r="F339" s="249" t="s">
        <v>381</v>
      </c>
      <c r="G339" s="249" t="s">
        <v>368</v>
      </c>
      <c r="H339" s="249">
        <v>1983</v>
      </c>
      <c r="I339" s="249" t="s">
        <v>382</v>
      </c>
      <c r="J339" s="249" t="s">
        <v>279</v>
      </c>
      <c r="K339" s="249" t="s">
        <v>272</v>
      </c>
      <c r="L339" s="249" t="s">
        <v>272</v>
      </c>
      <c r="M339" s="249" t="s">
        <v>272</v>
      </c>
      <c r="N339" s="249" t="s">
        <v>493</v>
      </c>
      <c r="O339" s="298"/>
      <c r="P339" s="183"/>
      <c r="Q339" s="183"/>
      <c r="R339" s="183"/>
      <c r="S339" s="183"/>
      <c r="T339" s="183"/>
      <c r="U339" s="183"/>
      <c r="V339" s="183"/>
      <c r="W339" s="183"/>
      <c r="X339" s="183"/>
      <c r="Y339" s="183"/>
    </row>
    <row r="340" spans="1:15" s="181" customFormat="1" ht="15">
      <c r="A340" s="302">
        <v>23</v>
      </c>
      <c r="C340" s="249" t="s">
        <v>269</v>
      </c>
      <c r="D340" s="271" t="s">
        <v>270</v>
      </c>
      <c r="E340" s="249" t="s">
        <v>596</v>
      </c>
      <c r="F340" s="249" t="s">
        <v>597</v>
      </c>
      <c r="G340" s="249" t="s">
        <v>368</v>
      </c>
      <c r="H340" s="249">
        <v>1990</v>
      </c>
      <c r="I340" s="249" t="s">
        <v>598</v>
      </c>
      <c r="J340" s="249" t="s">
        <v>293</v>
      </c>
      <c r="K340" s="249" t="s">
        <v>272</v>
      </c>
      <c r="L340" s="249" t="s">
        <v>272</v>
      </c>
      <c r="M340" s="249" t="s">
        <v>272</v>
      </c>
      <c r="N340" s="249" t="s">
        <v>493</v>
      </c>
      <c r="O340" s="190"/>
    </row>
    <row r="341" spans="1:15" s="181" customFormat="1" ht="15">
      <c r="A341" s="302">
        <v>24</v>
      </c>
      <c r="C341" s="249" t="s">
        <v>269</v>
      </c>
      <c r="D341" s="271" t="s">
        <v>270</v>
      </c>
      <c r="E341" s="249" t="s">
        <v>599</v>
      </c>
      <c r="F341" s="249" t="s">
        <v>600</v>
      </c>
      <c r="G341" s="249" t="s">
        <v>368</v>
      </c>
      <c r="H341" s="249">
        <v>1975</v>
      </c>
      <c r="I341" s="249" t="s">
        <v>601</v>
      </c>
      <c r="J341" s="249" t="s">
        <v>279</v>
      </c>
      <c r="K341" s="249" t="s">
        <v>272</v>
      </c>
      <c r="L341" s="249" t="s">
        <v>272</v>
      </c>
      <c r="M341" s="249" t="s">
        <v>272</v>
      </c>
      <c r="N341" s="249" t="s">
        <v>493</v>
      </c>
      <c r="O341" s="190"/>
    </row>
    <row r="342" spans="1:25" s="181" customFormat="1" ht="15">
      <c r="A342" s="302">
        <v>25</v>
      </c>
      <c r="C342" s="249" t="s">
        <v>269</v>
      </c>
      <c r="D342" s="271" t="s">
        <v>270</v>
      </c>
      <c r="E342" s="249" t="s">
        <v>627</v>
      </c>
      <c r="F342" s="249" t="s">
        <v>628</v>
      </c>
      <c r="G342" s="249" t="s">
        <v>294</v>
      </c>
      <c r="H342" s="249">
        <v>1984</v>
      </c>
      <c r="I342" s="249" t="s">
        <v>629</v>
      </c>
      <c r="J342" s="249" t="s">
        <v>279</v>
      </c>
      <c r="K342" s="249" t="s">
        <v>272</v>
      </c>
      <c r="L342" s="249" t="s">
        <v>490</v>
      </c>
      <c r="M342" s="249" t="s">
        <v>272</v>
      </c>
      <c r="N342" s="249" t="s">
        <v>493</v>
      </c>
      <c r="O342" s="298"/>
      <c r="P342" s="183"/>
      <c r="Q342" s="183"/>
      <c r="R342" s="183"/>
      <c r="S342" s="183"/>
      <c r="T342" s="183"/>
      <c r="U342" s="183"/>
      <c r="V342" s="183"/>
      <c r="W342" s="183"/>
      <c r="X342" s="183"/>
      <c r="Y342" s="183"/>
    </row>
    <row r="343" spans="1:25" s="181" customFormat="1" ht="15">
      <c r="A343" s="302">
        <v>26</v>
      </c>
      <c r="C343" s="249" t="s">
        <v>269</v>
      </c>
      <c r="D343" s="271" t="s">
        <v>270</v>
      </c>
      <c r="E343" s="249" t="s">
        <v>630</v>
      </c>
      <c r="F343" s="249" t="s">
        <v>631</v>
      </c>
      <c r="G343" s="249" t="s">
        <v>294</v>
      </c>
      <c r="H343" s="249">
        <v>1984</v>
      </c>
      <c r="I343" s="249" t="s">
        <v>632</v>
      </c>
      <c r="J343" s="249" t="s">
        <v>296</v>
      </c>
      <c r="K343" s="249" t="s">
        <v>272</v>
      </c>
      <c r="L343" s="249" t="s">
        <v>272</v>
      </c>
      <c r="M343" s="249" t="s">
        <v>272</v>
      </c>
      <c r="N343" s="249" t="s">
        <v>493</v>
      </c>
      <c r="O343" s="298"/>
      <c r="P343" s="183"/>
      <c r="Q343" s="183"/>
      <c r="R343" s="183"/>
      <c r="S343" s="183"/>
      <c r="T343" s="183"/>
      <c r="U343" s="183"/>
      <c r="V343" s="183"/>
      <c r="W343" s="183"/>
      <c r="X343" s="183"/>
      <c r="Y343" s="183"/>
    </row>
    <row r="344" spans="1:15" s="181" customFormat="1" ht="15">
      <c r="A344" s="302">
        <v>27</v>
      </c>
      <c r="C344" s="249" t="s">
        <v>269</v>
      </c>
      <c r="D344" s="271" t="s">
        <v>270</v>
      </c>
      <c r="E344" s="249" t="s">
        <v>298</v>
      </c>
      <c r="F344" s="249" t="s">
        <v>633</v>
      </c>
      <c r="G344" s="249" t="s">
        <v>294</v>
      </c>
      <c r="H344" s="249">
        <v>1992</v>
      </c>
      <c r="I344" s="249" t="s">
        <v>634</v>
      </c>
      <c r="J344" s="249" t="s">
        <v>287</v>
      </c>
      <c r="K344" s="249" t="s">
        <v>272</v>
      </c>
      <c r="L344" s="249" t="s">
        <v>272</v>
      </c>
      <c r="M344" s="249" t="s">
        <v>272</v>
      </c>
      <c r="N344" s="249" t="s">
        <v>493</v>
      </c>
      <c r="O344" s="190"/>
    </row>
    <row r="345" spans="1:15" s="181" customFormat="1" ht="15">
      <c r="A345" s="302">
        <v>28</v>
      </c>
      <c r="C345" s="249" t="s">
        <v>269</v>
      </c>
      <c r="D345" s="271" t="s">
        <v>270</v>
      </c>
      <c r="E345" s="249" t="s">
        <v>635</v>
      </c>
      <c r="F345" s="249" t="s">
        <v>636</v>
      </c>
      <c r="G345" s="249" t="s">
        <v>294</v>
      </c>
      <c r="H345" s="249">
        <v>1985</v>
      </c>
      <c r="I345" s="249" t="s">
        <v>637</v>
      </c>
      <c r="J345" s="249" t="s">
        <v>638</v>
      </c>
      <c r="K345" s="249" t="s">
        <v>272</v>
      </c>
      <c r="L345" s="249" t="s">
        <v>490</v>
      </c>
      <c r="M345" s="249" t="s">
        <v>490</v>
      </c>
      <c r="N345" s="249" t="s">
        <v>493</v>
      </c>
      <c r="O345" s="190"/>
    </row>
    <row r="346" spans="1:15" s="181" customFormat="1" ht="15">
      <c r="A346" s="302">
        <v>29</v>
      </c>
      <c r="C346" s="249" t="s">
        <v>269</v>
      </c>
      <c r="D346" s="271" t="s">
        <v>270</v>
      </c>
      <c r="E346" s="249" t="s">
        <v>639</v>
      </c>
      <c r="F346" s="249" t="s">
        <v>640</v>
      </c>
      <c r="G346" s="249" t="s">
        <v>294</v>
      </c>
      <c r="H346" s="249">
        <v>1985</v>
      </c>
      <c r="I346" s="249" t="s">
        <v>641</v>
      </c>
      <c r="J346" s="249" t="s">
        <v>279</v>
      </c>
      <c r="K346" s="249" t="s">
        <v>272</v>
      </c>
      <c r="L346" s="249" t="s">
        <v>272</v>
      </c>
      <c r="M346" s="249" t="s">
        <v>272</v>
      </c>
      <c r="N346" s="249" t="s">
        <v>493</v>
      </c>
      <c r="O346" s="190"/>
    </row>
    <row r="347" spans="1:15" s="181" customFormat="1" ht="15">
      <c r="A347" s="302">
        <v>30</v>
      </c>
      <c r="C347" s="249" t="s">
        <v>269</v>
      </c>
      <c r="D347" s="271" t="s">
        <v>270</v>
      </c>
      <c r="E347" s="249" t="s">
        <v>642</v>
      </c>
      <c r="F347" s="249" t="s">
        <v>643</v>
      </c>
      <c r="G347" s="249" t="s">
        <v>294</v>
      </c>
      <c r="H347" s="249">
        <v>1987</v>
      </c>
      <c r="I347" s="249" t="s">
        <v>644</v>
      </c>
      <c r="J347" s="249" t="s">
        <v>279</v>
      </c>
      <c r="K347" s="249" t="s">
        <v>272</v>
      </c>
      <c r="L347" s="249" t="s">
        <v>272</v>
      </c>
      <c r="M347" s="249" t="s">
        <v>490</v>
      </c>
      <c r="N347" s="249" t="s">
        <v>493</v>
      </c>
      <c r="O347" s="190"/>
    </row>
    <row r="348" spans="1:15" s="181" customFormat="1" ht="15">
      <c r="A348" s="302">
        <v>31</v>
      </c>
      <c r="C348" s="249" t="s">
        <v>269</v>
      </c>
      <c r="D348" s="271" t="s">
        <v>270</v>
      </c>
      <c r="E348" s="249" t="s">
        <v>645</v>
      </c>
      <c r="F348" s="249" t="s">
        <v>646</v>
      </c>
      <c r="G348" s="249" t="s">
        <v>294</v>
      </c>
      <c r="H348" s="249">
        <v>1990</v>
      </c>
      <c r="I348" s="249" t="s">
        <v>647</v>
      </c>
      <c r="J348" s="249" t="s">
        <v>279</v>
      </c>
      <c r="K348" s="249" t="s">
        <v>272</v>
      </c>
      <c r="L348" s="249" t="s">
        <v>272</v>
      </c>
      <c r="M348" s="249" t="s">
        <v>490</v>
      </c>
      <c r="N348" s="249" t="s">
        <v>493</v>
      </c>
      <c r="O348" s="190"/>
    </row>
    <row r="349" spans="1:15" s="181" customFormat="1" ht="15">
      <c r="A349" s="302">
        <v>32</v>
      </c>
      <c r="C349" s="249" t="s">
        <v>269</v>
      </c>
      <c r="D349" s="271" t="s">
        <v>270</v>
      </c>
      <c r="E349" s="249" t="s">
        <v>648</v>
      </c>
      <c r="F349" s="249" t="s">
        <v>289</v>
      </c>
      <c r="G349" s="249" t="s">
        <v>294</v>
      </c>
      <c r="H349" s="249">
        <v>1992</v>
      </c>
      <c r="I349" s="249" t="s">
        <v>649</v>
      </c>
      <c r="J349" s="249" t="s">
        <v>650</v>
      </c>
      <c r="K349" s="249" t="s">
        <v>272</v>
      </c>
      <c r="L349" s="249" t="s">
        <v>490</v>
      </c>
      <c r="M349" s="249" t="s">
        <v>490</v>
      </c>
      <c r="N349" s="249" t="s">
        <v>493</v>
      </c>
      <c r="O349" s="190"/>
    </row>
    <row r="350" spans="1:15" s="181" customFormat="1" ht="15">
      <c r="A350" s="302">
        <v>33</v>
      </c>
      <c r="C350" s="268" t="s">
        <v>269</v>
      </c>
      <c r="D350" s="272" t="s">
        <v>270</v>
      </c>
      <c r="E350" s="268" t="s">
        <v>919</v>
      </c>
      <c r="F350" s="268" t="s">
        <v>671</v>
      </c>
      <c r="G350" s="268" t="s">
        <v>455</v>
      </c>
      <c r="H350" s="268">
        <v>1979</v>
      </c>
      <c r="I350" s="268" t="s">
        <v>930</v>
      </c>
      <c r="J350" s="268" t="s">
        <v>323</v>
      </c>
      <c r="K350" s="268" t="s">
        <v>490</v>
      </c>
      <c r="L350" s="268" t="s">
        <v>272</v>
      </c>
      <c r="M350" s="268" t="s">
        <v>272</v>
      </c>
      <c r="N350" s="268" t="s">
        <v>493</v>
      </c>
      <c r="O350" s="190"/>
    </row>
    <row r="351" spans="1:15" s="181" customFormat="1" ht="15">
      <c r="A351" s="302">
        <v>34</v>
      </c>
      <c r="C351" s="268" t="s">
        <v>269</v>
      </c>
      <c r="D351" s="272" t="s">
        <v>270</v>
      </c>
      <c r="E351" s="268" t="s">
        <v>920</v>
      </c>
      <c r="F351" s="268" t="s">
        <v>815</v>
      </c>
      <c r="G351" s="268" t="s">
        <v>455</v>
      </c>
      <c r="H351" s="268">
        <v>1983</v>
      </c>
      <c r="I351" s="268" t="s">
        <v>931</v>
      </c>
      <c r="J351" s="268" t="s">
        <v>296</v>
      </c>
      <c r="K351" s="268" t="s">
        <v>490</v>
      </c>
      <c r="L351" s="268" t="s">
        <v>272</v>
      </c>
      <c r="M351" s="268" t="s">
        <v>272</v>
      </c>
      <c r="N351" s="268" t="s">
        <v>493</v>
      </c>
      <c r="O351" s="190"/>
    </row>
    <row r="352" spans="1:15" s="181" customFormat="1" ht="15">
      <c r="A352" s="302">
        <v>35</v>
      </c>
      <c r="C352" s="249" t="s">
        <v>269</v>
      </c>
      <c r="D352" s="271" t="s">
        <v>270</v>
      </c>
      <c r="E352" s="249" t="s">
        <v>350</v>
      </c>
      <c r="F352" s="249" t="s">
        <v>351</v>
      </c>
      <c r="G352" s="249" t="s">
        <v>733</v>
      </c>
      <c r="H352" s="249">
        <v>1989</v>
      </c>
      <c r="I352" s="249" t="s">
        <v>741</v>
      </c>
      <c r="J352" s="249" t="s">
        <v>279</v>
      </c>
      <c r="K352" s="249" t="s">
        <v>272</v>
      </c>
      <c r="L352" s="249" t="s">
        <v>272</v>
      </c>
      <c r="M352" s="249" t="s">
        <v>272</v>
      </c>
      <c r="N352" s="249" t="s">
        <v>493</v>
      </c>
      <c r="O352" s="190"/>
    </row>
    <row r="353" spans="1:15" s="181" customFormat="1" ht="15">
      <c r="A353" s="302">
        <v>36</v>
      </c>
      <c r="C353" s="249" t="s">
        <v>269</v>
      </c>
      <c r="D353" s="271" t="s">
        <v>270</v>
      </c>
      <c r="E353" s="249" t="s">
        <v>742</v>
      </c>
      <c r="F353" s="249" t="s">
        <v>743</v>
      </c>
      <c r="G353" s="249" t="s">
        <v>733</v>
      </c>
      <c r="H353" s="249">
        <v>1985</v>
      </c>
      <c r="I353" s="249" t="s">
        <v>744</v>
      </c>
      <c r="J353" s="249" t="s">
        <v>740</v>
      </c>
      <c r="K353" s="249" t="s">
        <v>490</v>
      </c>
      <c r="L353" s="249" t="s">
        <v>490</v>
      </c>
      <c r="M353" s="249" t="s">
        <v>272</v>
      </c>
      <c r="N353" s="249" t="s">
        <v>493</v>
      </c>
      <c r="O353" s="190"/>
    </row>
    <row r="354" spans="1:15" s="181" customFormat="1" ht="15">
      <c r="A354" s="302">
        <v>37</v>
      </c>
      <c r="C354" s="249" t="s">
        <v>269</v>
      </c>
      <c r="D354" s="271" t="s">
        <v>270</v>
      </c>
      <c r="E354" s="249" t="s">
        <v>840</v>
      </c>
      <c r="F354" s="249" t="s">
        <v>308</v>
      </c>
      <c r="G354" s="249" t="s">
        <v>278</v>
      </c>
      <c r="H354" s="249">
        <v>1986</v>
      </c>
      <c r="I354" s="249" t="s">
        <v>841</v>
      </c>
      <c r="J354" s="249" t="s">
        <v>842</v>
      </c>
      <c r="K354" s="249" t="s">
        <v>490</v>
      </c>
      <c r="L354" s="249" t="s">
        <v>490</v>
      </c>
      <c r="M354" s="249" t="s">
        <v>272</v>
      </c>
      <c r="N354" s="249" t="s">
        <v>493</v>
      </c>
      <c r="O354" s="190"/>
    </row>
    <row r="355" spans="1:15" s="181" customFormat="1" ht="15">
      <c r="A355" s="302">
        <v>38</v>
      </c>
      <c r="C355" s="249" t="s">
        <v>269</v>
      </c>
      <c r="D355" s="271" t="s">
        <v>270</v>
      </c>
      <c r="E355" s="249" t="s">
        <v>305</v>
      </c>
      <c r="F355" s="249" t="s">
        <v>306</v>
      </c>
      <c r="G355" s="249" t="s">
        <v>278</v>
      </c>
      <c r="H355" s="249">
        <v>1991</v>
      </c>
      <c r="I355" s="249" t="s">
        <v>843</v>
      </c>
      <c r="J355" s="249" t="s">
        <v>844</v>
      </c>
      <c r="K355" s="249" t="s">
        <v>272</v>
      </c>
      <c r="L355" s="249" t="s">
        <v>490</v>
      </c>
      <c r="M355" s="249" t="s">
        <v>272</v>
      </c>
      <c r="N355" s="249" t="s">
        <v>493</v>
      </c>
      <c r="O355" s="190"/>
    </row>
    <row r="356" spans="1:15" s="181" customFormat="1" ht="15">
      <c r="A356" s="302">
        <v>39</v>
      </c>
      <c r="C356" s="249" t="s">
        <v>269</v>
      </c>
      <c r="D356" s="271" t="s">
        <v>270</v>
      </c>
      <c r="E356" s="249" t="s">
        <v>845</v>
      </c>
      <c r="F356" s="249" t="s">
        <v>315</v>
      </c>
      <c r="G356" s="249" t="s">
        <v>278</v>
      </c>
      <c r="H356" s="249">
        <v>1978</v>
      </c>
      <c r="I356" s="249" t="s">
        <v>846</v>
      </c>
      <c r="J356" s="249" t="s">
        <v>847</v>
      </c>
      <c r="K356" s="249" t="s">
        <v>490</v>
      </c>
      <c r="L356" s="249" t="s">
        <v>490</v>
      </c>
      <c r="M356" s="249" t="s">
        <v>272</v>
      </c>
      <c r="N356" s="249" t="s">
        <v>493</v>
      </c>
      <c r="O356" s="190"/>
    </row>
    <row r="357" spans="1:15" s="181" customFormat="1" ht="15">
      <c r="A357" s="302">
        <v>40</v>
      </c>
      <c r="C357" s="249" t="s">
        <v>269</v>
      </c>
      <c r="D357" s="271" t="s">
        <v>270</v>
      </c>
      <c r="E357" s="249" t="s">
        <v>302</v>
      </c>
      <c r="F357" s="249" t="s">
        <v>309</v>
      </c>
      <c r="G357" s="249" t="s">
        <v>278</v>
      </c>
      <c r="H357" s="249">
        <v>1992</v>
      </c>
      <c r="I357" s="249" t="s">
        <v>848</v>
      </c>
      <c r="J357" s="249" t="s">
        <v>844</v>
      </c>
      <c r="K357" s="249" t="s">
        <v>490</v>
      </c>
      <c r="L357" s="249" t="s">
        <v>490</v>
      </c>
      <c r="M357" s="249" t="s">
        <v>272</v>
      </c>
      <c r="N357" s="249" t="s">
        <v>493</v>
      </c>
      <c r="O357" s="190"/>
    </row>
    <row r="358" spans="1:15" s="181" customFormat="1" ht="15">
      <c r="A358" s="302">
        <v>41</v>
      </c>
      <c r="C358" s="249" t="s">
        <v>269</v>
      </c>
      <c r="D358" s="271" t="s">
        <v>270</v>
      </c>
      <c r="E358" s="249" t="s">
        <v>849</v>
      </c>
      <c r="F358" s="249" t="s">
        <v>850</v>
      </c>
      <c r="G358" s="249" t="s">
        <v>278</v>
      </c>
      <c r="H358" s="249">
        <v>1991</v>
      </c>
      <c r="I358" s="249" t="s">
        <v>851</v>
      </c>
      <c r="J358" s="249" t="s">
        <v>842</v>
      </c>
      <c r="K358" s="249" t="s">
        <v>272</v>
      </c>
      <c r="L358" s="249" t="s">
        <v>272</v>
      </c>
      <c r="M358" s="249" t="s">
        <v>272</v>
      </c>
      <c r="N358" s="249" t="s">
        <v>493</v>
      </c>
      <c r="O358" s="190"/>
    </row>
    <row r="359" spans="1:15" s="181" customFormat="1" ht="15">
      <c r="A359" s="302">
        <v>42</v>
      </c>
      <c r="C359" s="249" t="s">
        <v>269</v>
      </c>
      <c r="D359" s="271" t="s">
        <v>270</v>
      </c>
      <c r="E359" s="249" t="s">
        <v>852</v>
      </c>
      <c r="F359" s="249" t="s">
        <v>853</v>
      </c>
      <c r="G359" s="249" t="s">
        <v>278</v>
      </c>
      <c r="H359" s="249">
        <v>1992</v>
      </c>
      <c r="I359" s="249" t="s">
        <v>854</v>
      </c>
      <c r="J359" s="249" t="s">
        <v>855</v>
      </c>
      <c r="K359" s="249" t="s">
        <v>490</v>
      </c>
      <c r="L359" s="249" t="s">
        <v>490</v>
      </c>
      <c r="M359" s="249" t="s">
        <v>272</v>
      </c>
      <c r="N359" s="249" t="s">
        <v>493</v>
      </c>
      <c r="O359" s="190"/>
    </row>
    <row r="360" spans="1:15" s="181" customFormat="1" ht="15">
      <c r="A360" s="302">
        <v>43</v>
      </c>
      <c r="C360" s="249" t="s">
        <v>269</v>
      </c>
      <c r="D360" s="271" t="s">
        <v>270</v>
      </c>
      <c r="E360" s="249" t="s">
        <v>753</v>
      </c>
      <c r="F360" s="249" t="s">
        <v>320</v>
      </c>
      <c r="G360" s="249" t="s">
        <v>319</v>
      </c>
      <c r="H360" s="249">
        <v>1989</v>
      </c>
      <c r="I360" s="249" t="s">
        <v>754</v>
      </c>
      <c r="J360" s="249" t="s">
        <v>293</v>
      </c>
      <c r="K360" s="249" t="s">
        <v>490</v>
      </c>
      <c r="L360" s="249" t="s">
        <v>490</v>
      </c>
      <c r="M360" s="249" t="s">
        <v>272</v>
      </c>
      <c r="N360" s="249" t="s">
        <v>493</v>
      </c>
      <c r="O360" s="190"/>
    </row>
    <row r="361" spans="1:15" s="181" customFormat="1" ht="15">
      <c r="A361" s="302">
        <v>44</v>
      </c>
      <c r="C361" s="249" t="s">
        <v>269</v>
      </c>
      <c r="D361" s="271" t="s">
        <v>270</v>
      </c>
      <c r="E361" s="249" t="s">
        <v>755</v>
      </c>
      <c r="F361" s="249" t="s">
        <v>756</v>
      </c>
      <c r="G361" s="249" t="s">
        <v>319</v>
      </c>
      <c r="H361" s="249">
        <v>1974</v>
      </c>
      <c r="I361" s="249" t="s">
        <v>757</v>
      </c>
      <c r="J361" s="249" t="s">
        <v>758</v>
      </c>
      <c r="K361" s="249" t="s">
        <v>490</v>
      </c>
      <c r="L361" s="249" t="s">
        <v>490</v>
      </c>
      <c r="M361" s="249" t="s">
        <v>272</v>
      </c>
      <c r="N361" s="249" t="s">
        <v>493</v>
      </c>
      <c r="O361" s="190"/>
    </row>
    <row r="362" spans="1:15" s="181" customFormat="1" ht="15">
      <c r="A362" s="302">
        <v>45</v>
      </c>
      <c r="C362" s="249" t="s">
        <v>269</v>
      </c>
      <c r="D362" s="271" t="s">
        <v>270</v>
      </c>
      <c r="E362" s="249" t="s">
        <v>773</v>
      </c>
      <c r="F362" s="249" t="s">
        <v>774</v>
      </c>
      <c r="G362" s="249" t="s">
        <v>772</v>
      </c>
      <c r="H362" s="249">
        <v>1977</v>
      </c>
      <c r="I362" s="249" t="s">
        <v>885</v>
      </c>
      <c r="J362" s="249" t="s">
        <v>650</v>
      </c>
      <c r="K362" s="249" t="s">
        <v>490</v>
      </c>
      <c r="L362" s="249" t="s">
        <v>272</v>
      </c>
      <c r="M362" s="249" t="s">
        <v>490</v>
      </c>
      <c r="N362" s="249" t="s">
        <v>493</v>
      </c>
      <c r="O362" s="190"/>
    </row>
    <row r="363" spans="1:15" s="181" customFormat="1" ht="15">
      <c r="A363" s="302">
        <v>46</v>
      </c>
      <c r="C363" s="249" t="s">
        <v>269</v>
      </c>
      <c r="D363" s="271" t="s">
        <v>270</v>
      </c>
      <c r="E363" s="249" t="s">
        <v>333</v>
      </c>
      <c r="F363" s="249" t="s">
        <v>334</v>
      </c>
      <c r="G363" s="249" t="s">
        <v>459</v>
      </c>
      <c r="H363" s="249">
        <v>1993</v>
      </c>
      <c r="I363" s="249" t="s">
        <v>893</v>
      </c>
      <c r="J363" s="249" t="s">
        <v>889</v>
      </c>
      <c r="K363" s="249" t="s">
        <v>272</v>
      </c>
      <c r="L363" s="249" t="s">
        <v>272</v>
      </c>
      <c r="M363" s="249" t="s">
        <v>272</v>
      </c>
      <c r="N363" s="249" t="s">
        <v>493</v>
      </c>
      <c r="O363" s="190"/>
    </row>
    <row r="364" spans="1:15" s="181" customFormat="1" ht="15">
      <c r="A364" s="302">
        <v>47</v>
      </c>
      <c r="C364" s="249" t="s">
        <v>269</v>
      </c>
      <c r="D364" s="271" t="s">
        <v>270</v>
      </c>
      <c r="E364" s="249" t="s">
        <v>464</v>
      </c>
      <c r="F364" s="249" t="s">
        <v>944</v>
      </c>
      <c r="G364" s="249" t="s">
        <v>462</v>
      </c>
      <c r="H364" s="249">
        <v>1979</v>
      </c>
      <c r="I364" s="249" t="s">
        <v>405</v>
      </c>
      <c r="J364" s="249" t="s">
        <v>778</v>
      </c>
      <c r="K364" s="249" t="s">
        <v>272</v>
      </c>
      <c r="L364" s="249" t="s">
        <v>272</v>
      </c>
      <c r="M364" s="249" t="s">
        <v>272</v>
      </c>
      <c r="N364" s="249" t="s">
        <v>493</v>
      </c>
      <c r="O364" s="190"/>
    </row>
    <row r="365" spans="1:15" s="181" customFormat="1" ht="15">
      <c r="A365" s="302">
        <v>48</v>
      </c>
      <c r="C365" s="249" t="s">
        <v>269</v>
      </c>
      <c r="D365" s="271" t="s">
        <v>270</v>
      </c>
      <c r="E365" s="249" t="s">
        <v>465</v>
      </c>
      <c r="F365" s="249" t="s">
        <v>942</v>
      </c>
      <c r="G365" s="249" t="s">
        <v>462</v>
      </c>
      <c r="H365" s="249">
        <v>1982</v>
      </c>
      <c r="I365" s="249" t="s">
        <v>466</v>
      </c>
      <c r="J365" s="249" t="s">
        <v>355</v>
      </c>
      <c r="K365" s="249" t="s">
        <v>272</v>
      </c>
      <c r="L365" s="249" t="s">
        <v>272</v>
      </c>
      <c r="M365" s="249" t="s">
        <v>272</v>
      </c>
      <c r="N365" s="249" t="s">
        <v>493</v>
      </c>
      <c r="O365" s="190"/>
    </row>
    <row r="366" spans="1:15" s="181" customFormat="1" ht="15">
      <c r="A366" s="302">
        <v>49</v>
      </c>
      <c r="C366" s="249" t="s">
        <v>269</v>
      </c>
      <c r="D366" s="271" t="s">
        <v>270</v>
      </c>
      <c r="E366" s="249" t="s">
        <v>779</v>
      </c>
      <c r="F366" s="249" t="s">
        <v>945</v>
      </c>
      <c r="G366" s="249" t="s">
        <v>462</v>
      </c>
      <c r="H366" s="249">
        <v>1987</v>
      </c>
      <c r="I366" s="249" t="s">
        <v>780</v>
      </c>
      <c r="J366" s="249" t="s">
        <v>650</v>
      </c>
      <c r="K366" s="249" t="s">
        <v>272</v>
      </c>
      <c r="L366" s="249" t="s">
        <v>272</v>
      </c>
      <c r="M366" s="249" t="s">
        <v>272</v>
      </c>
      <c r="N366" s="249" t="s">
        <v>493</v>
      </c>
      <c r="O366" s="190"/>
    </row>
    <row r="367" spans="1:15" s="181" customFormat="1" ht="15">
      <c r="A367" s="302">
        <v>50</v>
      </c>
      <c r="C367" s="249" t="s">
        <v>269</v>
      </c>
      <c r="D367" s="271" t="s">
        <v>270</v>
      </c>
      <c r="E367" s="249" t="s">
        <v>781</v>
      </c>
      <c r="F367" s="249" t="s">
        <v>946</v>
      </c>
      <c r="G367" s="249" t="s">
        <v>462</v>
      </c>
      <c r="H367" s="249">
        <v>1991</v>
      </c>
      <c r="I367" s="249" t="s">
        <v>782</v>
      </c>
      <c r="J367" s="249" t="s">
        <v>296</v>
      </c>
      <c r="K367" s="249" t="s">
        <v>272</v>
      </c>
      <c r="L367" s="249" t="s">
        <v>272</v>
      </c>
      <c r="M367" s="249" t="s">
        <v>272</v>
      </c>
      <c r="N367" s="249" t="s">
        <v>493</v>
      </c>
      <c r="O367" s="190"/>
    </row>
    <row r="368" spans="1:15" s="181" customFormat="1" ht="15">
      <c r="A368" s="302">
        <v>51</v>
      </c>
      <c r="C368" s="262" t="s">
        <v>269</v>
      </c>
      <c r="D368" s="276" t="s">
        <v>270</v>
      </c>
      <c r="E368" s="262" t="s">
        <v>783</v>
      </c>
      <c r="F368" s="262" t="s">
        <v>1008</v>
      </c>
      <c r="G368" s="262" t="s">
        <v>462</v>
      </c>
      <c r="H368" s="262">
        <v>1983</v>
      </c>
      <c r="I368" s="262" t="s">
        <v>784</v>
      </c>
      <c r="J368" s="262" t="s">
        <v>638</v>
      </c>
      <c r="K368" s="262" t="s">
        <v>490</v>
      </c>
      <c r="L368" s="261" t="s">
        <v>272</v>
      </c>
      <c r="M368" s="262" t="s">
        <v>490</v>
      </c>
      <c r="N368" s="262" t="s">
        <v>493</v>
      </c>
      <c r="O368" s="190"/>
    </row>
    <row r="369" spans="1:15" s="181" customFormat="1" ht="15">
      <c r="A369" s="302">
        <v>52</v>
      </c>
      <c r="C369" s="262" t="s">
        <v>269</v>
      </c>
      <c r="D369" s="276" t="s">
        <v>270</v>
      </c>
      <c r="E369" s="262" t="s">
        <v>785</v>
      </c>
      <c r="F369" s="262" t="s">
        <v>1009</v>
      </c>
      <c r="G369" s="262" t="s">
        <v>462</v>
      </c>
      <c r="H369" s="262">
        <v>1990</v>
      </c>
      <c r="I369" s="262" t="s">
        <v>786</v>
      </c>
      <c r="J369" s="262" t="s">
        <v>650</v>
      </c>
      <c r="K369" s="262" t="s">
        <v>490</v>
      </c>
      <c r="L369" s="261" t="s">
        <v>272</v>
      </c>
      <c r="M369" s="262" t="s">
        <v>490</v>
      </c>
      <c r="N369" s="262" t="s">
        <v>493</v>
      </c>
      <c r="O369" s="190"/>
    </row>
    <row r="370" spans="1:15" s="181" customFormat="1" ht="15">
      <c r="A370" s="302">
        <v>53</v>
      </c>
      <c r="C370" s="262" t="s">
        <v>269</v>
      </c>
      <c r="D370" s="276" t="s">
        <v>270</v>
      </c>
      <c r="E370" s="262" t="s">
        <v>1114</v>
      </c>
      <c r="F370" s="262" t="s">
        <v>1010</v>
      </c>
      <c r="G370" s="262" t="s">
        <v>462</v>
      </c>
      <c r="H370" s="262">
        <v>1978</v>
      </c>
      <c r="I370" s="262" t="s">
        <v>788</v>
      </c>
      <c r="J370" s="262" t="s">
        <v>789</v>
      </c>
      <c r="K370" s="262" t="s">
        <v>490</v>
      </c>
      <c r="L370" s="261" t="s">
        <v>272</v>
      </c>
      <c r="M370" s="262" t="s">
        <v>490</v>
      </c>
      <c r="N370" s="262" t="s">
        <v>493</v>
      </c>
      <c r="O370" s="190"/>
    </row>
    <row r="371" spans="1:15" s="181" customFormat="1" ht="15">
      <c r="A371" s="302">
        <v>54</v>
      </c>
      <c r="C371" s="249" t="s">
        <v>269</v>
      </c>
      <c r="D371" s="271" t="s">
        <v>270</v>
      </c>
      <c r="E371" s="249" t="s">
        <v>826</v>
      </c>
      <c r="F371" s="249" t="s">
        <v>827</v>
      </c>
      <c r="G371" s="249" t="s">
        <v>825</v>
      </c>
      <c r="H371" s="249">
        <v>1981</v>
      </c>
      <c r="I371" s="249" t="s">
        <v>828</v>
      </c>
      <c r="J371" s="249" t="s">
        <v>829</v>
      </c>
      <c r="K371" s="249" t="s">
        <v>272</v>
      </c>
      <c r="L371" s="249" t="s">
        <v>272</v>
      </c>
      <c r="M371" s="249" t="s">
        <v>272</v>
      </c>
      <c r="N371" s="249" t="s">
        <v>493</v>
      </c>
      <c r="O371" s="190"/>
    </row>
    <row r="372" spans="1:15" s="181" customFormat="1" ht="12.75">
      <c r="A372" s="302">
        <v>55</v>
      </c>
      <c r="C372" s="301" t="s">
        <v>261</v>
      </c>
      <c r="D372" s="301" t="s">
        <v>268</v>
      </c>
      <c r="E372" s="301"/>
      <c r="F372" s="301"/>
      <c r="G372" s="302"/>
      <c r="H372" s="301"/>
      <c r="I372" s="301"/>
      <c r="J372" s="301"/>
      <c r="K372" s="190"/>
      <c r="L372" s="190"/>
      <c r="M372" s="190"/>
      <c r="N372" s="190"/>
      <c r="O372" s="190"/>
    </row>
    <row r="373" spans="1:15" s="181" customFormat="1" ht="12.75">
      <c r="A373" s="302">
        <v>56</v>
      </c>
      <c r="C373" s="301" t="s">
        <v>261</v>
      </c>
      <c r="D373" s="301" t="s">
        <v>268</v>
      </c>
      <c r="E373" s="301"/>
      <c r="F373" s="301"/>
      <c r="G373" s="302"/>
      <c r="H373" s="301"/>
      <c r="I373" s="301"/>
      <c r="J373" s="301"/>
      <c r="K373" s="190"/>
      <c r="L373" s="190"/>
      <c r="M373" s="190"/>
      <c r="N373" s="190"/>
      <c r="O373" s="190"/>
    </row>
    <row r="374" spans="1:15" s="181" customFormat="1" ht="12.75">
      <c r="A374" s="302">
        <v>57</v>
      </c>
      <c r="C374" s="301" t="s">
        <v>261</v>
      </c>
      <c r="D374" s="301" t="s">
        <v>268</v>
      </c>
      <c r="E374" s="301"/>
      <c r="F374" s="301"/>
      <c r="G374" s="302"/>
      <c r="H374" s="301"/>
      <c r="I374" s="301"/>
      <c r="J374" s="301"/>
      <c r="K374" s="190"/>
      <c r="L374" s="190"/>
      <c r="M374" s="190"/>
      <c r="N374" s="190"/>
      <c r="O374" s="190"/>
    </row>
    <row r="375" spans="1:15" s="181" customFormat="1" ht="12.75">
      <c r="A375" s="302">
        <v>58</v>
      </c>
      <c r="C375" s="301" t="s">
        <v>261</v>
      </c>
      <c r="D375" s="301" t="s">
        <v>268</v>
      </c>
      <c r="E375" s="301"/>
      <c r="F375" s="301"/>
      <c r="G375" s="302"/>
      <c r="H375" s="301"/>
      <c r="I375" s="301"/>
      <c r="J375" s="301"/>
      <c r="K375" s="190"/>
      <c r="L375" s="190"/>
      <c r="M375" s="190"/>
      <c r="N375" s="190"/>
      <c r="O375" s="190"/>
    </row>
    <row r="376" spans="1:15" s="181" customFormat="1" ht="12.75">
      <c r="A376" s="302">
        <v>59</v>
      </c>
      <c r="C376" s="301" t="s">
        <v>261</v>
      </c>
      <c r="D376" s="301" t="s">
        <v>268</v>
      </c>
      <c r="E376" s="301"/>
      <c r="F376" s="301"/>
      <c r="G376" s="302"/>
      <c r="H376" s="301"/>
      <c r="I376" s="301"/>
      <c r="J376" s="301"/>
      <c r="K376" s="190"/>
      <c r="L376" s="190"/>
      <c r="M376" s="190"/>
      <c r="N376" s="190"/>
      <c r="O376" s="190"/>
    </row>
    <row r="377" spans="1:15" s="181" customFormat="1" ht="12.75">
      <c r="A377" s="302">
        <v>60</v>
      </c>
      <c r="C377" s="301" t="s">
        <v>261</v>
      </c>
      <c r="D377" s="301" t="s">
        <v>268</v>
      </c>
      <c r="E377" s="301"/>
      <c r="F377" s="301"/>
      <c r="G377" s="302"/>
      <c r="H377" s="301"/>
      <c r="I377" s="301"/>
      <c r="J377" s="301"/>
      <c r="K377" s="190"/>
      <c r="L377" s="190"/>
      <c r="M377" s="190"/>
      <c r="N377" s="190"/>
      <c r="O377" s="190"/>
    </row>
    <row r="378" spans="1:15" s="181" customFormat="1" ht="12.75">
      <c r="A378" s="302">
        <v>61</v>
      </c>
      <c r="C378" s="301" t="s">
        <v>261</v>
      </c>
      <c r="D378" s="301" t="s">
        <v>268</v>
      </c>
      <c r="E378" s="301"/>
      <c r="F378" s="301"/>
      <c r="G378" s="302"/>
      <c r="H378" s="301"/>
      <c r="I378" s="301"/>
      <c r="J378" s="301"/>
      <c r="K378" s="190"/>
      <c r="L378" s="190"/>
      <c r="M378" s="190"/>
      <c r="N378" s="190"/>
      <c r="O378" s="190"/>
    </row>
    <row r="379" spans="1:15" s="181" customFormat="1" ht="12.75">
      <c r="A379" s="302">
        <v>62</v>
      </c>
      <c r="C379" s="301" t="s">
        <v>261</v>
      </c>
      <c r="D379" s="301" t="s">
        <v>268</v>
      </c>
      <c r="E379" s="301"/>
      <c r="F379" s="301"/>
      <c r="G379" s="302"/>
      <c r="H379" s="301"/>
      <c r="I379" s="301"/>
      <c r="J379" s="301"/>
      <c r="K379" s="190"/>
      <c r="L379" s="190"/>
      <c r="M379" s="190"/>
      <c r="N379" s="190"/>
      <c r="O379" s="190"/>
    </row>
    <row r="380" spans="1:15" s="181" customFormat="1" ht="12.75">
      <c r="A380" s="302">
        <v>63</v>
      </c>
      <c r="C380" s="301" t="s">
        <v>261</v>
      </c>
      <c r="D380" s="301" t="s">
        <v>268</v>
      </c>
      <c r="E380" s="301"/>
      <c r="F380" s="301"/>
      <c r="G380" s="302"/>
      <c r="H380" s="301"/>
      <c r="I380" s="301"/>
      <c r="J380" s="301"/>
      <c r="K380" s="190"/>
      <c r="L380" s="190"/>
      <c r="M380" s="190"/>
      <c r="N380" s="190"/>
      <c r="O380" s="190"/>
    </row>
    <row r="381" spans="1:15" s="181" customFormat="1" ht="12.75">
      <c r="A381" s="302">
        <v>64</v>
      </c>
      <c r="C381" s="301" t="s">
        <v>261</v>
      </c>
      <c r="D381" s="301" t="s">
        <v>268</v>
      </c>
      <c r="E381" s="301"/>
      <c r="F381" s="301"/>
      <c r="G381" s="302"/>
      <c r="H381" s="301"/>
      <c r="I381" s="301"/>
      <c r="J381" s="301"/>
      <c r="K381" s="190"/>
      <c r="L381" s="190"/>
      <c r="M381" s="190"/>
      <c r="N381" s="190"/>
      <c r="O381" s="190"/>
    </row>
    <row r="382" spans="1:15" s="181" customFormat="1" ht="12.75">
      <c r="A382" s="302">
        <v>65</v>
      </c>
      <c r="C382" s="301" t="s">
        <v>261</v>
      </c>
      <c r="D382" s="301" t="s">
        <v>268</v>
      </c>
      <c r="E382" s="301"/>
      <c r="F382" s="301"/>
      <c r="G382" s="302"/>
      <c r="H382" s="301"/>
      <c r="I382" s="301"/>
      <c r="J382" s="301"/>
      <c r="K382" s="190"/>
      <c r="L382" s="190"/>
      <c r="M382" s="190"/>
      <c r="N382" s="190"/>
      <c r="O382" s="190"/>
    </row>
    <row r="383" spans="1:15" s="181" customFormat="1" ht="12.75">
      <c r="A383" s="302">
        <v>66</v>
      </c>
      <c r="C383" s="301" t="s">
        <v>261</v>
      </c>
      <c r="D383" s="301" t="s">
        <v>268</v>
      </c>
      <c r="E383" s="301"/>
      <c r="F383" s="301"/>
      <c r="G383" s="302"/>
      <c r="H383" s="301"/>
      <c r="I383" s="301"/>
      <c r="J383" s="301"/>
      <c r="K383" s="190"/>
      <c r="L383" s="190"/>
      <c r="M383" s="190"/>
      <c r="N383" s="190"/>
      <c r="O383" s="190"/>
    </row>
    <row r="384" spans="1:15" s="181" customFormat="1" ht="12.75">
      <c r="A384" s="302">
        <v>67</v>
      </c>
      <c r="C384" s="301" t="s">
        <v>261</v>
      </c>
      <c r="D384" s="301" t="s">
        <v>268</v>
      </c>
      <c r="E384" s="301"/>
      <c r="F384" s="301"/>
      <c r="G384" s="302"/>
      <c r="H384" s="301"/>
      <c r="I384" s="301"/>
      <c r="J384" s="301"/>
      <c r="K384" s="190"/>
      <c r="L384" s="190"/>
      <c r="M384" s="190"/>
      <c r="N384" s="190"/>
      <c r="O384" s="190"/>
    </row>
    <row r="385" spans="1:15" s="181" customFormat="1" ht="12.75">
      <c r="A385" s="302">
        <v>68</v>
      </c>
      <c r="C385" s="301" t="s">
        <v>261</v>
      </c>
      <c r="D385" s="301" t="s">
        <v>268</v>
      </c>
      <c r="E385" s="301"/>
      <c r="F385" s="301"/>
      <c r="G385" s="302"/>
      <c r="H385" s="301"/>
      <c r="I385" s="301"/>
      <c r="J385" s="301"/>
      <c r="K385" s="190"/>
      <c r="L385" s="190"/>
      <c r="M385" s="190"/>
      <c r="N385" s="190"/>
      <c r="O385" s="190"/>
    </row>
    <row r="386" spans="1:15" s="181" customFormat="1" ht="12.75">
      <c r="A386" s="302">
        <v>69</v>
      </c>
      <c r="C386" s="301" t="s">
        <v>261</v>
      </c>
      <c r="D386" s="301" t="s">
        <v>268</v>
      </c>
      <c r="E386" s="301"/>
      <c r="F386" s="301"/>
      <c r="G386" s="302"/>
      <c r="H386" s="301"/>
      <c r="I386" s="301"/>
      <c r="J386" s="301"/>
      <c r="K386" s="190"/>
      <c r="L386" s="190"/>
      <c r="M386" s="190"/>
      <c r="N386" s="190"/>
      <c r="O386" s="190"/>
    </row>
    <row r="387" spans="1:15" s="181" customFormat="1" ht="12.75">
      <c r="A387" s="302">
        <v>70</v>
      </c>
      <c r="C387" s="301" t="s">
        <v>261</v>
      </c>
      <c r="D387" s="301" t="s">
        <v>268</v>
      </c>
      <c r="E387" s="301"/>
      <c r="F387" s="301"/>
      <c r="G387" s="302"/>
      <c r="H387" s="301"/>
      <c r="I387" s="301"/>
      <c r="J387" s="301"/>
      <c r="K387" s="190"/>
      <c r="L387" s="190"/>
      <c r="M387" s="190"/>
      <c r="N387" s="190"/>
      <c r="O387" s="190"/>
    </row>
    <row r="388" spans="1:15" s="181" customFormat="1" ht="12.75">
      <c r="A388" s="302">
        <v>71</v>
      </c>
      <c r="C388" s="301" t="s">
        <v>261</v>
      </c>
      <c r="D388" s="301" t="s">
        <v>268</v>
      </c>
      <c r="E388" s="301"/>
      <c r="F388" s="301"/>
      <c r="G388" s="302"/>
      <c r="H388" s="301"/>
      <c r="I388" s="301"/>
      <c r="J388" s="301"/>
      <c r="K388" s="190"/>
      <c r="L388" s="190"/>
      <c r="M388" s="190"/>
      <c r="N388" s="190"/>
      <c r="O388" s="190"/>
    </row>
    <row r="389" spans="1:15" s="181" customFormat="1" ht="12.75">
      <c r="A389" s="302">
        <v>72</v>
      </c>
      <c r="C389" s="301" t="s">
        <v>261</v>
      </c>
      <c r="D389" s="301" t="s">
        <v>268</v>
      </c>
      <c r="E389" s="301"/>
      <c r="F389" s="301"/>
      <c r="G389" s="302"/>
      <c r="H389" s="301"/>
      <c r="I389" s="301"/>
      <c r="J389" s="301"/>
      <c r="K389" s="190"/>
      <c r="L389" s="190"/>
      <c r="M389" s="190"/>
      <c r="N389" s="190"/>
      <c r="O389" s="190"/>
    </row>
    <row r="390" spans="1:15" s="181" customFormat="1" ht="12.75">
      <c r="A390" s="302">
        <v>73</v>
      </c>
      <c r="C390" s="301" t="s">
        <v>261</v>
      </c>
      <c r="D390" s="301" t="s">
        <v>268</v>
      </c>
      <c r="E390" s="301"/>
      <c r="F390" s="301"/>
      <c r="G390" s="302"/>
      <c r="H390" s="301"/>
      <c r="I390" s="301"/>
      <c r="J390" s="301"/>
      <c r="K390" s="190"/>
      <c r="L390" s="190"/>
      <c r="M390" s="190"/>
      <c r="N390" s="190"/>
      <c r="O390" s="190"/>
    </row>
    <row r="391" spans="1:15" s="181" customFormat="1" ht="12.75">
      <c r="A391" s="302">
        <v>74</v>
      </c>
      <c r="C391" s="301" t="s">
        <v>261</v>
      </c>
      <c r="D391" s="301" t="s">
        <v>268</v>
      </c>
      <c r="E391" s="301"/>
      <c r="F391" s="301"/>
      <c r="G391" s="302"/>
      <c r="H391" s="301"/>
      <c r="I391" s="301"/>
      <c r="J391" s="301"/>
      <c r="K391" s="190"/>
      <c r="L391" s="190"/>
      <c r="M391" s="190"/>
      <c r="N391" s="190"/>
      <c r="O391" s="190"/>
    </row>
    <row r="392" spans="1:15" s="181" customFormat="1" ht="12.75">
      <c r="A392" s="302">
        <v>75</v>
      </c>
      <c r="C392" s="301" t="s">
        <v>261</v>
      </c>
      <c r="D392" s="301" t="s">
        <v>268</v>
      </c>
      <c r="E392" s="301"/>
      <c r="F392" s="301"/>
      <c r="G392" s="302"/>
      <c r="H392" s="301"/>
      <c r="I392" s="301"/>
      <c r="J392" s="301"/>
      <c r="K392" s="190"/>
      <c r="L392" s="190"/>
      <c r="M392" s="190"/>
      <c r="N392" s="190"/>
      <c r="O392" s="190"/>
    </row>
    <row r="393" spans="1:15" s="181" customFormat="1" ht="12.75">
      <c r="A393" s="302">
        <v>76</v>
      </c>
      <c r="C393" s="301" t="s">
        <v>261</v>
      </c>
      <c r="D393" s="301" t="s">
        <v>268</v>
      </c>
      <c r="E393" s="301"/>
      <c r="F393" s="301"/>
      <c r="G393" s="302"/>
      <c r="H393" s="301"/>
      <c r="I393" s="301"/>
      <c r="J393" s="301"/>
      <c r="K393" s="190"/>
      <c r="L393" s="190"/>
      <c r="M393" s="190"/>
      <c r="N393" s="190"/>
      <c r="O393" s="190"/>
    </row>
    <row r="394" spans="1:15" s="181" customFormat="1" ht="12.75">
      <c r="A394" s="302">
        <v>77</v>
      </c>
      <c r="C394" s="301" t="s">
        <v>261</v>
      </c>
      <c r="D394" s="301" t="s">
        <v>268</v>
      </c>
      <c r="E394" s="301"/>
      <c r="F394" s="301"/>
      <c r="G394" s="302"/>
      <c r="H394" s="301"/>
      <c r="I394" s="301"/>
      <c r="J394" s="301"/>
      <c r="K394" s="190"/>
      <c r="L394" s="190"/>
      <c r="M394" s="190"/>
      <c r="N394" s="190"/>
      <c r="O394" s="190"/>
    </row>
    <row r="395" spans="1:15" s="181" customFormat="1" ht="12.75">
      <c r="A395" s="302">
        <v>78</v>
      </c>
      <c r="C395" s="301" t="s">
        <v>261</v>
      </c>
      <c r="D395" s="301" t="s">
        <v>268</v>
      </c>
      <c r="E395" s="301"/>
      <c r="F395" s="301"/>
      <c r="G395" s="302"/>
      <c r="H395" s="301"/>
      <c r="I395" s="301"/>
      <c r="J395" s="301"/>
      <c r="K395" s="190"/>
      <c r="L395" s="190"/>
      <c r="M395" s="190"/>
      <c r="N395" s="190"/>
      <c r="O395" s="190"/>
    </row>
    <row r="396" spans="1:15" s="181" customFormat="1" ht="12.75">
      <c r="A396" s="302">
        <v>79</v>
      </c>
      <c r="C396" s="301" t="s">
        <v>261</v>
      </c>
      <c r="D396" s="301" t="s">
        <v>268</v>
      </c>
      <c r="E396" s="301"/>
      <c r="F396" s="301"/>
      <c r="G396" s="302"/>
      <c r="H396" s="301"/>
      <c r="I396" s="301"/>
      <c r="J396" s="301"/>
      <c r="K396" s="190"/>
      <c r="L396" s="190"/>
      <c r="M396" s="190"/>
      <c r="N396" s="190"/>
      <c r="O396" s="190"/>
    </row>
    <row r="397" spans="1:15" s="181" customFormat="1" ht="12.75">
      <c r="A397" s="302">
        <v>80</v>
      </c>
      <c r="C397" s="301" t="s">
        <v>261</v>
      </c>
      <c r="D397" s="301" t="s">
        <v>268</v>
      </c>
      <c r="E397" s="301"/>
      <c r="F397" s="301"/>
      <c r="G397" s="302"/>
      <c r="H397" s="301"/>
      <c r="I397" s="301"/>
      <c r="J397" s="301"/>
      <c r="K397" s="190"/>
      <c r="L397" s="190"/>
      <c r="M397" s="190"/>
      <c r="N397" s="190"/>
      <c r="O397" s="190"/>
    </row>
    <row r="398" spans="1:15" s="181" customFormat="1" ht="12.75">
      <c r="A398" s="302">
        <v>81</v>
      </c>
      <c r="C398" s="301" t="s">
        <v>261</v>
      </c>
      <c r="D398" s="301" t="s">
        <v>268</v>
      </c>
      <c r="E398" s="301"/>
      <c r="F398" s="301"/>
      <c r="G398" s="302"/>
      <c r="H398" s="301"/>
      <c r="I398" s="301"/>
      <c r="J398" s="301"/>
      <c r="K398" s="190"/>
      <c r="L398" s="190"/>
      <c r="M398" s="190"/>
      <c r="N398" s="190"/>
      <c r="O398" s="190"/>
    </row>
    <row r="399" spans="1:15" s="181" customFormat="1" ht="12.75">
      <c r="A399" s="302">
        <v>82</v>
      </c>
      <c r="C399" s="301" t="s">
        <v>261</v>
      </c>
      <c r="D399" s="301" t="s">
        <v>268</v>
      </c>
      <c r="E399" s="301"/>
      <c r="F399" s="301"/>
      <c r="G399" s="302"/>
      <c r="H399" s="301"/>
      <c r="I399" s="301"/>
      <c r="J399" s="301"/>
      <c r="K399" s="190"/>
      <c r="L399" s="190"/>
      <c r="M399" s="190"/>
      <c r="N399" s="190"/>
      <c r="O399" s="190"/>
    </row>
    <row r="400" spans="1:15" s="182" customFormat="1" ht="12.75">
      <c r="A400" s="302">
        <v>83</v>
      </c>
      <c r="C400" s="301" t="s">
        <v>261</v>
      </c>
      <c r="D400" s="301" t="s">
        <v>268</v>
      </c>
      <c r="E400" s="301"/>
      <c r="F400" s="301"/>
      <c r="G400" s="302"/>
      <c r="H400" s="301"/>
      <c r="I400" s="301"/>
      <c r="J400" s="301"/>
      <c r="K400" s="305"/>
      <c r="L400" s="305"/>
      <c r="M400" s="305"/>
      <c r="N400" s="305"/>
      <c r="O400" s="305"/>
    </row>
    <row r="401" spans="1:15" s="182" customFormat="1" ht="12.75">
      <c r="A401" s="302">
        <v>84</v>
      </c>
      <c r="C401" s="301" t="s">
        <v>261</v>
      </c>
      <c r="D401" s="301" t="s">
        <v>268</v>
      </c>
      <c r="E401" s="301"/>
      <c r="F401" s="301"/>
      <c r="G401" s="302"/>
      <c r="H401" s="301"/>
      <c r="I401" s="301"/>
      <c r="J401" s="301"/>
      <c r="K401" s="305"/>
      <c r="L401" s="305"/>
      <c r="M401" s="305"/>
      <c r="N401" s="305"/>
      <c r="O401" s="305"/>
    </row>
    <row r="402" spans="1:15" s="182" customFormat="1" ht="12.75">
      <c r="A402" s="302">
        <v>85</v>
      </c>
      <c r="C402" s="301" t="s">
        <v>261</v>
      </c>
      <c r="D402" s="301" t="s">
        <v>268</v>
      </c>
      <c r="E402" s="301"/>
      <c r="F402" s="301"/>
      <c r="G402" s="302"/>
      <c r="H402" s="301"/>
      <c r="I402" s="301"/>
      <c r="J402" s="301"/>
      <c r="K402" s="305"/>
      <c r="L402" s="305"/>
      <c r="M402" s="305"/>
      <c r="N402" s="305"/>
      <c r="O402" s="305"/>
    </row>
    <row r="403" spans="1:15" s="182" customFormat="1" ht="12.75">
      <c r="A403" s="302">
        <v>86</v>
      </c>
      <c r="C403" s="301" t="s">
        <v>261</v>
      </c>
      <c r="D403" s="301" t="s">
        <v>268</v>
      </c>
      <c r="E403" s="301"/>
      <c r="F403" s="301"/>
      <c r="G403" s="302"/>
      <c r="H403" s="301"/>
      <c r="I403" s="301"/>
      <c r="J403" s="301"/>
      <c r="K403" s="305"/>
      <c r="L403" s="305"/>
      <c r="M403" s="305"/>
      <c r="N403" s="305"/>
      <c r="O403" s="305"/>
    </row>
    <row r="404" spans="1:15" s="182" customFormat="1" ht="12.75">
      <c r="A404" s="302">
        <v>87</v>
      </c>
      <c r="C404" s="301" t="s">
        <v>261</v>
      </c>
      <c r="D404" s="301" t="s">
        <v>268</v>
      </c>
      <c r="E404" s="301"/>
      <c r="F404" s="301"/>
      <c r="G404" s="302"/>
      <c r="H404" s="301"/>
      <c r="I404" s="301"/>
      <c r="J404" s="301"/>
      <c r="K404" s="305"/>
      <c r="L404" s="305"/>
      <c r="M404" s="305"/>
      <c r="N404" s="305"/>
      <c r="O404" s="305"/>
    </row>
    <row r="405" spans="1:15" s="182" customFormat="1" ht="12.75">
      <c r="A405" s="302">
        <v>88</v>
      </c>
      <c r="C405" s="301" t="s">
        <v>261</v>
      </c>
      <c r="D405" s="301" t="s">
        <v>268</v>
      </c>
      <c r="E405" s="301"/>
      <c r="F405" s="301"/>
      <c r="G405" s="302"/>
      <c r="H405" s="301"/>
      <c r="I405" s="301"/>
      <c r="J405" s="301"/>
      <c r="K405" s="305"/>
      <c r="L405" s="305"/>
      <c r="M405" s="305"/>
      <c r="N405" s="305"/>
      <c r="O405" s="305"/>
    </row>
    <row r="406" spans="1:15" s="182" customFormat="1" ht="12.75">
      <c r="A406" s="302">
        <v>89</v>
      </c>
      <c r="C406" s="301" t="s">
        <v>261</v>
      </c>
      <c r="D406" s="301" t="s">
        <v>268</v>
      </c>
      <c r="E406" s="301"/>
      <c r="F406" s="301"/>
      <c r="G406" s="302"/>
      <c r="H406" s="301"/>
      <c r="I406" s="301"/>
      <c r="J406" s="301"/>
      <c r="K406" s="305"/>
      <c r="L406" s="305"/>
      <c r="M406" s="305"/>
      <c r="N406" s="305"/>
      <c r="O406" s="305"/>
    </row>
    <row r="407" spans="1:15" s="182" customFormat="1" ht="12.75">
      <c r="A407" s="302">
        <v>90</v>
      </c>
      <c r="C407" s="301" t="s">
        <v>261</v>
      </c>
      <c r="D407" s="301" t="s">
        <v>268</v>
      </c>
      <c r="E407" s="301"/>
      <c r="F407" s="301"/>
      <c r="G407" s="302"/>
      <c r="H407" s="301"/>
      <c r="I407" s="301"/>
      <c r="J407" s="301"/>
      <c r="K407" s="305"/>
      <c r="L407" s="305"/>
      <c r="M407" s="305"/>
      <c r="N407" s="305"/>
      <c r="O407" s="305"/>
    </row>
    <row r="408" spans="1:15" s="182" customFormat="1" ht="12.75">
      <c r="A408" s="302">
        <v>91</v>
      </c>
      <c r="C408" s="301" t="s">
        <v>261</v>
      </c>
      <c r="D408" s="301" t="s">
        <v>268</v>
      </c>
      <c r="E408" s="301"/>
      <c r="F408" s="301"/>
      <c r="G408" s="302"/>
      <c r="H408" s="301"/>
      <c r="I408" s="301"/>
      <c r="J408" s="301"/>
      <c r="K408" s="305"/>
      <c r="L408" s="305"/>
      <c r="M408" s="305"/>
      <c r="N408" s="305"/>
      <c r="O408" s="305"/>
    </row>
    <row r="409" spans="1:15" s="182" customFormat="1" ht="12.75">
      <c r="A409" s="302">
        <v>92</v>
      </c>
      <c r="C409" s="301" t="s">
        <v>261</v>
      </c>
      <c r="D409" s="301" t="s">
        <v>268</v>
      </c>
      <c r="E409" s="301"/>
      <c r="F409" s="301"/>
      <c r="G409" s="302"/>
      <c r="H409" s="301"/>
      <c r="I409" s="301"/>
      <c r="J409" s="301"/>
      <c r="K409" s="305"/>
      <c r="L409" s="305"/>
      <c r="M409" s="305"/>
      <c r="N409" s="305"/>
      <c r="O409" s="305"/>
    </row>
    <row r="410" spans="1:15" s="182" customFormat="1" ht="12.75">
      <c r="A410" s="302">
        <v>93</v>
      </c>
      <c r="C410" s="301" t="s">
        <v>261</v>
      </c>
      <c r="D410" s="301" t="s">
        <v>268</v>
      </c>
      <c r="E410" s="301"/>
      <c r="F410" s="301"/>
      <c r="G410" s="302"/>
      <c r="H410" s="301"/>
      <c r="I410" s="301"/>
      <c r="J410" s="301"/>
      <c r="K410" s="305"/>
      <c r="L410" s="305"/>
      <c r="M410" s="305"/>
      <c r="N410" s="305"/>
      <c r="O410" s="305"/>
    </row>
    <row r="411" spans="1:15" s="182" customFormat="1" ht="12.75">
      <c r="A411" s="302">
        <v>94</v>
      </c>
      <c r="C411" s="301" t="s">
        <v>261</v>
      </c>
      <c r="D411" s="301" t="s">
        <v>268</v>
      </c>
      <c r="E411" s="301"/>
      <c r="F411" s="301"/>
      <c r="G411" s="302"/>
      <c r="H411" s="301"/>
      <c r="I411" s="301"/>
      <c r="J411" s="301"/>
      <c r="K411" s="305"/>
      <c r="L411" s="305"/>
      <c r="M411" s="305"/>
      <c r="N411" s="305"/>
      <c r="O411" s="305"/>
    </row>
    <row r="412" spans="1:15" s="182" customFormat="1" ht="12.75">
      <c r="A412" s="302">
        <v>95</v>
      </c>
      <c r="C412" s="301" t="s">
        <v>261</v>
      </c>
      <c r="D412" s="301" t="s">
        <v>268</v>
      </c>
      <c r="E412" s="301"/>
      <c r="F412" s="301"/>
      <c r="G412" s="302"/>
      <c r="H412" s="301"/>
      <c r="I412" s="301"/>
      <c r="J412" s="301"/>
      <c r="K412" s="305"/>
      <c r="L412" s="305"/>
      <c r="M412" s="305"/>
      <c r="N412" s="305"/>
      <c r="O412" s="305"/>
    </row>
    <row r="413" spans="1:15" s="182" customFormat="1" ht="12.75">
      <c r="A413" s="302">
        <v>96</v>
      </c>
      <c r="C413" s="301" t="s">
        <v>261</v>
      </c>
      <c r="D413" s="301" t="s">
        <v>268</v>
      </c>
      <c r="E413" s="301"/>
      <c r="F413" s="301"/>
      <c r="G413" s="302"/>
      <c r="H413" s="301"/>
      <c r="I413" s="301"/>
      <c r="J413" s="301"/>
      <c r="K413" s="305"/>
      <c r="L413" s="305"/>
      <c r="M413" s="305"/>
      <c r="N413" s="305"/>
      <c r="O413" s="305"/>
    </row>
    <row r="414" spans="1:15" s="182" customFormat="1" ht="12.75">
      <c r="A414" s="302">
        <v>97</v>
      </c>
      <c r="C414" s="301" t="s">
        <v>261</v>
      </c>
      <c r="D414" s="301" t="s">
        <v>268</v>
      </c>
      <c r="E414" s="301"/>
      <c r="F414" s="301"/>
      <c r="G414" s="302"/>
      <c r="H414" s="301"/>
      <c r="I414" s="301"/>
      <c r="J414" s="301"/>
      <c r="K414" s="305"/>
      <c r="L414" s="305"/>
      <c r="M414" s="305"/>
      <c r="N414" s="305"/>
      <c r="O414" s="305"/>
    </row>
    <row r="415" spans="1:15" s="182" customFormat="1" ht="12.75">
      <c r="A415" s="302">
        <v>98</v>
      </c>
      <c r="C415" s="301" t="s">
        <v>261</v>
      </c>
      <c r="D415" s="301" t="s">
        <v>268</v>
      </c>
      <c r="E415" s="301"/>
      <c r="F415" s="301"/>
      <c r="G415" s="302"/>
      <c r="H415" s="301"/>
      <c r="I415" s="301"/>
      <c r="J415" s="301"/>
      <c r="K415" s="305"/>
      <c r="L415" s="305"/>
      <c r="M415" s="305"/>
      <c r="N415" s="305"/>
      <c r="O415" s="305"/>
    </row>
    <row r="416" spans="1:15" s="182" customFormat="1" ht="12.75">
      <c r="A416" s="302">
        <v>99</v>
      </c>
      <c r="C416" s="301" t="s">
        <v>261</v>
      </c>
      <c r="D416" s="301" t="s">
        <v>268</v>
      </c>
      <c r="E416" s="301"/>
      <c r="F416" s="301"/>
      <c r="G416" s="302"/>
      <c r="H416" s="301"/>
      <c r="I416" s="301"/>
      <c r="J416" s="301"/>
      <c r="K416" s="305"/>
      <c r="L416" s="305"/>
      <c r="M416" s="305"/>
      <c r="N416" s="305"/>
      <c r="O416" s="305"/>
    </row>
    <row r="417" spans="1:15" s="182" customFormat="1" ht="12.75">
      <c r="A417" s="302">
        <v>100</v>
      </c>
      <c r="C417" s="301" t="s">
        <v>261</v>
      </c>
      <c r="D417" s="301" t="s">
        <v>268</v>
      </c>
      <c r="E417" s="301"/>
      <c r="F417" s="301"/>
      <c r="G417" s="302"/>
      <c r="H417" s="301"/>
      <c r="I417" s="301"/>
      <c r="J417" s="301"/>
      <c r="K417" s="305"/>
      <c r="L417" s="305"/>
      <c r="M417" s="305"/>
      <c r="N417" s="305"/>
      <c r="O417" s="305"/>
    </row>
    <row r="418" spans="1:15" s="182" customFormat="1" ht="12.75">
      <c r="A418" s="302">
        <v>101</v>
      </c>
      <c r="C418" s="301" t="s">
        <v>261</v>
      </c>
      <c r="D418" s="301" t="s">
        <v>268</v>
      </c>
      <c r="E418" s="301"/>
      <c r="F418" s="301"/>
      <c r="G418" s="302"/>
      <c r="H418" s="301"/>
      <c r="I418" s="301"/>
      <c r="J418" s="301"/>
      <c r="K418" s="305"/>
      <c r="L418" s="305"/>
      <c r="M418" s="305"/>
      <c r="N418" s="305"/>
      <c r="O418" s="305"/>
    </row>
    <row r="419" spans="1:15" s="182" customFormat="1" ht="12.75">
      <c r="A419" s="302">
        <v>102</v>
      </c>
      <c r="C419" s="301" t="s">
        <v>261</v>
      </c>
      <c r="D419" s="301" t="s">
        <v>268</v>
      </c>
      <c r="E419" s="301"/>
      <c r="F419" s="301"/>
      <c r="G419" s="302"/>
      <c r="H419" s="301"/>
      <c r="I419" s="301"/>
      <c r="J419" s="301"/>
      <c r="K419" s="305"/>
      <c r="L419" s="305"/>
      <c r="M419" s="305"/>
      <c r="N419" s="305"/>
      <c r="O419" s="305"/>
    </row>
    <row r="420" spans="1:15" s="182" customFormat="1" ht="12.75">
      <c r="A420" s="302">
        <v>103</v>
      </c>
      <c r="C420" s="301" t="s">
        <v>261</v>
      </c>
      <c r="D420" s="301" t="s">
        <v>268</v>
      </c>
      <c r="E420" s="301"/>
      <c r="F420" s="301"/>
      <c r="G420" s="302"/>
      <c r="H420" s="301"/>
      <c r="I420" s="301"/>
      <c r="J420" s="301"/>
      <c r="K420" s="305"/>
      <c r="L420" s="305"/>
      <c r="M420" s="305"/>
      <c r="N420" s="305"/>
      <c r="O420" s="305"/>
    </row>
    <row r="421" spans="1:15" s="182" customFormat="1" ht="12.75">
      <c r="A421" s="302">
        <v>104</v>
      </c>
      <c r="C421" s="301" t="s">
        <v>261</v>
      </c>
      <c r="D421" s="301" t="s">
        <v>268</v>
      </c>
      <c r="E421" s="301"/>
      <c r="F421" s="301"/>
      <c r="G421" s="302"/>
      <c r="H421" s="301"/>
      <c r="I421" s="301"/>
      <c r="J421" s="301"/>
      <c r="K421" s="305"/>
      <c r="L421" s="305"/>
      <c r="M421" s="305"/>
      <c r="N421" s="305"/>
      <c r="O421" s="305"/>
    </row>
    <row r="422" spans="1:15" s="182" customFormat="1" ht="12.75">
      <c r="A422" s="302">
        <v>105</v>
      </c>
      <c r="C422" s="301" t="s">
        <v>261</v>
      </c>
      <c r="D422" s="301" t="s">
        <v>268</v>
      </c>
      <c r="E422" s="301"/>
      <c r="F422" s="301"/>
      <c r="G422" s="302"/>
      <c r="H422" s="301"/>
      <c r="I422" s="301"/>
      <c r="J422" s="301"/>
      <c r="K422" s="305"/>
      <c r="L422" s="305"/>
      <c r="M422" s="305"/>
      <c r="N422" s="305"/>
      <c r="O422" s="305"/>
    </row>
    <row r="423" spans="1:15" s="182" customFormat="1" ht="12.75">
      <c r="A423" s="302">
        <v>106</v>
      </c>
      <c r="C423" s="301" t="s">
        <v>261</v>
      </c>
      <c r="D423" s="301" t="s">
        <v>268</v>
      </c>
      <c r="E423" s="301"/>
      <c r="F423" s="301"/>
      <c r="G423" s="302"/>
      <c r="H423" s="301"/>
      <c r="I423" s="301"/>
      <c r="J423" s="301"/>
      <c r="K423" s="305"/>
      <c r="L423" s="305"/>
      <c r="M423" s="305"/>
      <c r="N423" s="305"/>
      <c r="O423" s="305"/>
    </row>
    <row r="424" spans="1:15" s="182" customFormat="1" ht="12.75">
      <c r="A424" s="302">
        <v>107</v>
      </c>
      <c r="C424" s="301" t="s">
        <v>261</v>
      </c>
      <c r="D424" s="301" t="s">
        <v>268</v>
      </c>
      <c r="E424" s="301"/>
      <c r="F424" s="301"/>
      <c r="G424" s="302"/>
      <c r="H424" s="301"/>
      <c r="I424" s="301"/>
      <c r="J424" s="301"/>
      <c r="K424" s="305"/>
      <c r="L424" s="305"/>
      <c r="M424" s="305"/>
      <c r="N424" s="305"/>
      <c r="O424" s="305"/>
    </row>
    <row r="425" spans="1:15" s="182" customFormat="1" ht="12.75">
      <c r="A425" s="302">
        <v>108</v>
      </c>
      <c r="C425" s="301" t="s">
        <v>261</v>
      </c>
      <c r="D425" s="301" t="s">
        <v>268</v>
      </c>
      <c r="E425" s="301"/>
      <c r="F425" s="301"/>
      <c r="G425" s="302"/>
      <c r="H425" s="301"/>
      <c r="I425" s="301"/>
      <c r="J425" s="301"/>
      <c r="K425" s="305"/>
      <c r="L425" s="305"/>
      <c r="M425" s="305"/>
      <c r="N425" s="305"/>
      <c r="O425" s="305"/>
    </row>
    <row r="426" spans="1:15" s="182" customFormat="1" ht="12.75">
      <c r="A426" s="302">
        <v>109</v>
      </c>
      <c r="C426" s="301" t="s">
        <v>261</v>
      </c>
      <c r="D426" s="301" t="s">
        <v>268</v>
      </c>
      <c r="E426" s="301"/>
      <c r="F426" s="301"/>
      <c r="G426" s="302"/>
      <c r="H426" s="301"/>
      <c r="I426" s="301"/>
      <c r="J426" s="301"/>
      <c r="K426" s="305"/>
      <c r="L426" s="305"/>
      <c r="M426" s="305"/>
      <c r="N426" s="305"/>
      <c r="O426" s="305"/>
    </row>
    <row r="427" spans="1:15" s="182" customFormat="1" ht="12.75">
      <c r="A427" s="302">
        <v>110</v>
      </c>
      <c r="C427" s="301" t="s">
        <v>261</v>
      </c>
      <c r="D427" s="301" t="s">
        <v>268</v>
      </c>
      <c r="E427" s="301"/>
      <c r="F427" s="301"/>
      <c r="G427" s="302"/>
      <c r="H427" s="301"/>
      <c r="I427" s="301"/>
      <c r="J427" s="301"/>
      <c r="K427" s="305"/>
      <c r="L427" s="305"/>
      <c r="M427" s="305"/>
      <c r="N427" s="305"/>
      <c r="O427" s="305"/>
    </row>
    <row r="428" spans="1:15" s="182" customFormat="1" ht="12.75">
      <c r="A428" s="302">
        <v>111</v>
      </c>
      <c r="C428" s="301" t="s">
        <v>261</v>
      </c>
      <c r="D428" s="301" t="s">
        <v>268</v>
      </c>
      <c r="E428" s="301"/>
      <c r="F428" s="301"/>
      <c r="G428" s="302"/>
      <c r="H428" s="301"/>
      <c r="I428" s="301"/>
      <c r="J428" s="301"/>
      <c r="K428" s="305"/>
      <c r="L428" s="305"/>
      <c r="M428" s="305"/>
      <c r="N428" s="305"/>
      <c r="O428" s="305"/>
    </row>
    <row r="429" spans="1:15" s="182" customFormat="1" ht="12.75">
      <c r="A429" s="302">
        <v>112</v>
      </c>
      <c r="C429" s="301" t="s">
        <v>261</v>
      </c>
      <c r="D429" s="301" t="s">
        <v>268</v>
      </c>
      <c r="E429" s="301"/>
      <c r="F429" s="301"/>
      <c r="G429" s="302"/>
      <c r="H429" s="301"/>
      <c r="I429" s="301"/>
      <c r="J429" s="301"/>
      <c r="K429" s="305"/>
      <c r="L429" s="305"/>
      <c r="M429" s="305"/>
      <c r="N429" s="305"/>
      <c r="O429" s="305"/>
    </row>
    <row r="430" spans="1:15" s="182" customFormat="1" ht="12.75">
      <c r="A430" s="302">
        <v>113</v>
      </c>
      <c r="C430" s="301" t="s">
        <v>261</v>
      </c>
      <c r="D430" s="301" t="s">
        <v>268</v>
      </c>
      <c r="E430" s="301"/>
      <c r="F430" s="301"/>
      <c r="G430" s="302"/>
      <c r="H430" s="301"/>
      <c r="I430" s="301"/>
      <c r="J430" s="301"/>
      <c r="K430" s="305"/>
      <c r="L430" s="305"/>
      <c r="M430" s="305"/>
      <c r="N430" s="305"/>
      <c r="O430" s="305"/>
    </row>
    <row r="431" spans="1:15" s="182" customFormat="1" ht="12.75">
      <c r="A431" s="302">
        <v>114</v>
      </c>
      <c r="C431" s="301" t="s">
        <v>261</v>
      </c>
      <c r="D431" s="301" t="s">
        <v>268</v>
      </c>
      <c r="E431" s="301"/>
      <c r="F431" s="301"/>
      <c r="G431" s="302"/>
      <c r="H431" s="301"/>
      <c r="I431" s="301"/>
      <c r="J431" s="301"/>
      <c r="K431" s="305"/>
      <c r="L431" s="305"/>
      <c r="M431" s="305"/>
      <c r="N431" s="305"/>
      <c r="O431" s="305"/>
    </row>
    <row r="432" spans="1:15" s="182" customFormat="1" ht="12.75">
      <c r="A432" s="302">
        <v>115</v>
      </c>
      <c r="C432" s="301" t="s">
        <v>261</v>
      </c>
      <c r="D432" s="301" t="s">
        <v>268</v>
      </c>
      <c r="E432" s="301"/>
      <c r="F432" s="301"/>
      <c r="G432" s="302"/>
      <c r="H432" s="301"/>
      <c r="I432" s="301"/>
      <c r="J432" s="301"/>
      <c r="K432" s="305"/>
      <c r="L432" s="305"/>
      <c r="M432" s="305"/>
      <c r="N432" s="305"/>
      <c r="O432" s="305"/>
    </row>
    <row r="433" spans="1:15" s="182" customFormat="1" ht="12.75">
      <c r="A433" s="302">
        <v>116</v>
      </c>
      <c r="C433" s="301" t="s">
        <v>261</v>
      </c>
      <c r="D433" s="301" t="s">
        <v>268</v>
      </c>
      <c r="E433" s="301"/>
      <c r="F433" s="301"/>
      <c r="G433" s="302"/>
      <c r="H433" s="301"/>
      <c r="I433" s="301"/>
      <c r="J433" s="301"/>
      <c r="K433" s="305"/>
      <c r="L433" s="305"/>
      <c r="M433" s="305"/>
      <c r="N433" s="305"/>
      <c r="O433" s="305"/>
    </row>
    <row r="434" spans="1:15" s="182" customFormat="1" ht="12.75">
      <c r="A434" s="302">
        <v>117</v>
      </c>
      <c r="C434" s="301" t="s">
        <v>261</v>
      </c>
      <c r="D434" s="301" t="s">
        <v>268</v>
      </c>
      <c r="E434" s="301"/>
      <c r="F434" s="301"/>
      <c r="G434" s="302"/>
      <c r="H434" s="301"/>
      <c r="I434" s="301"/>
      <c r="J434" s="301"/>
      <c r="K434" s="305"/>
      <c r="L434" s="305"/>
      <c r="M434" s="305"/>
      <c r="N434" s="305"/>
      <c r="O434" s="305"/>
    </row>
    <row r="435" spans="1:15" s="182" customFormat="1" ht="12.75">
      <c r="A435" s="302">
        <v>118</v>
      </c>
      <c r="C435" s="301" t="s">
        <v>261</v>
      </c>
      <c r="D435" s="301" t="s">
        <v>268</v>
      </c>
      <c r="E435" s="301"/>
      <c r="F435" s="301"/>
      <c r="G435" s="302"/>
      <c r="H435" s="301"/>
      <c r="I435" s="301"/>
      <c r="J435" s="301"/>
      <c r="K435" s="305"/>
      <c r="L435" s="305"/>
      <c r="M435" s="305"/>
      <c r="N435" s="305"/>
      <c r="O435" s="305"/>
    </row>
    <row r="436" spans="1:15" s="182" customFormat="1" ht="12.75">
      <c r="A436" s="302">
        <v>119</v>
      </c>
      <c r="C436" s="301" t="s">
        <v>261</v>
      </c>
      <c r="D436" s="301" t="s">
        <v>268</v>
      </c>
      <c r="E436" s="301"/>
      <c r="F436" s="301"/>
      <c r="G436" s="302"/>
      <c r="H436" s="301"/>
      <c r="I436" s="301"/>
      <c r="J436" s="301"/>
      <c r="K436" s="305"/>
      <c r="L436" s="305"/>
      <c r="M436" s="305"/>
      <c r="N436" s="305"/>
      <c r="O436" s="305"/>
    </row>
    <row r="437" spans="1:15" s="182" customFormat="1" ht="12.75">
      <c r="A437" s="302">
        <v>120</v>
      </c>
      <c r="C437" s="301" t="s">
        <v>261</v>
      </c>
      <c r="D437" s="301" t="s">
        <v>268</v>
      </c>
      <c r="E437" s="301"/>
      <c r="F437" s="301"/>
      <c r="G437" s="302"/>
      <c r="H437" s="301"/>
      <c r="I437" s="301"/>
      <c r="J437" s="301"/>
      <c r="K437" s="305"/>
      <c r="L437" s="305"/>
      <c r="M437" s="305"/>
      <c r="N437" s="305"/>
      <c r="O437" s="305"/>
    </row>
    <row r="438" spans="1:15" s="182" customFormat="1" ht="12.75">
      <c r="A438" s="302">
        <v>121</v>
      </c>
      <c r="C438" s="301" t="s">
        <v>261</v>
      </c>
      <c r="D438" s="301" t="s">
        <v>268</v>
      </c>
      <c r="E438" s="301"/>
      <c r="F438" s="301"/>
      <c r="G438" s="302"/>
      <c r="H438" s="301"/>
      <c r="I438" s="301"/>
      <c r="J438" s="301"/>
      <c r="K438" s="305"/>
      <c r="L438" s="305"/>
      <c r="M438" s="305"/>
      <c r="N438" s="305"/>
      <c r="O438" s="305"/>
    </row>
    <row r="439" spans="1:15" s="182" customFormat="1" ht="12.75">
      <c r="A439" s="302">
        <v>122</v>
      </c>
      <c r="C439" s="301" t="s">
        <v>261</v>
      </c>
      <c r="D439" s="301" t="s">
        <v>268</v>
      </c>
      <c r="E439" s="301"/>
      <c r="F439" s="301"/>
      <c r="G439" s="302"/>
      <c r="H439" s="301"/>
      <c r="I439" s="301"/>
      <c r="J439" s="301"/>
      <c r="K439" s="305"/>
      <c r="L439" s="305"/>
      <c r="M439" s="305"/>
      <c r="N439" s="305"/>
      <c r="O439" s="305"/>
    </row>
    <row r="440" spans="1:15" s="182" customFormat="1" ht="12.75">
      <c r="A440" s="302">
        <v>123</v>
      </c>
      <c r="C440" s="301" t="s">
        <v>261</v>
      </c>
      <c r="D440" s="301" t="s">
        <v>268</v>
      </c>
      <c r="E440" s="301"/>
      <c r="F440" s="301"/>
      <c r="G440" s="302"/>
      <c r="H440" s="301"/>
      <c r="I440" s="301"/>
      <c r="J440" s="301"/>
      <c r="K440" s="305"/>
      <c r="L440" s="305"/>
      <c r="M440" s="305"/>
      <c r="N440" s="305"/>
      <c r="O440" s="305"/>
    </row>
    <row r="441" spans="1:15" s="182" customFormat="1" ht="12.75">
      <c r="A441" s="302">
        <v>124</v>
      </c>
      <c r="C441" s="301" t="s">
        <v>261</v>
      </c>
      <c r="D441" s="301" t="s">
        <v>268</v>
      </c>
      <c r="E441" s="301"/>
      <c r="F441" s="301"/>
      <c r="G441" s="302"/>
      <c r="H441" s="301"/>
      <c r="I441" s="301"/>
      <c r="J441" s="301"/>
      <c r="K441" s="305"/>
      <c r="L441" s="305"/>
      <c r="M441" s="305"/>
      <c r="N441" s="305"/>
      <c r="O441" s="305"/>
    </row>
    <row r="442" spans="1:15" s="182" customFormat="1" ht="12.75">
      <c r="A442" s="302">
        <v>125</v>
      </c>
      <c r="C442" s="301" t="s">
        <v>261</v>
      </c>
      <c r="D442" s="301" t="s">
        <v>268</v>
      </c>
      <c r="E442" s="301"/>
      <c r="F442" s="301"/>
      <c r="G442" s="302"/>
      <c r="H442" s="301"/>
      <c r="I442" s="301"/>
      <c r="J442" s="301"/>
      <c r="K442" s="305"/>
      <c r="L442" s="305"/>
      <c r="M442" s="305"/>
      <c r="N442" s="305"/>
      <c r="O442" s="305"/>
    </row>
    <row r="443" spans="1:15" s="182" customFormat="1" ht="12.75">
      <c r="A443" s="302">
        <v>126</v>
      </c>
      <c r="C443" s="301" t="s">
        <v>261</v>
      </c>
      <c r="D443" s="301" t="s">
        <v>268</v>
      </c>
      <c r="E443" s="301"/>
      <c r="F443" s="301"/>
      <c r="G443" s="302"/>
      <c r="H443" s="301"/>
      <c r="I443" s="301"/>
      <c r="J443" s="301"/>
      <c r="K443" s="305"/>
      <c r="L443" s="305"/>
      <c r="M443" s="305"/>
      <c r="N443" s="305"/>
      <c r="O443" s="305"/>
    </row>
    <row r="444" spans="1:15" s="182" customFormat="1" ht="12.75">
      <c r="A444" s="302">
        <v>127</v>
      </c>
      <c r="C444" s="301" t="s">
        <v>261</v>
      </c>
      <c r="D444" s="301" t="s">
        <v>268</v>
      </c>
      <c r="E444" s="301"/>
      <c r="F444" s="301"/>
      <c r="G444" s="302"/>
      <c r="H444" s="301"/>
      <c r="I444" s="301"/>
      <c r="J444" s="301"/>
      <c r="K444" s="305"/>
      <c r="L444" s="305"/>
      <c r="M444" s="305"/>
      <c r="N444" s="305"/>
      <c r="O444" s="305"/>
    </row>
    <row r="445" spans="1:15" s="182" customFormat="1" ht="12.75">
      <c r="A445" s="302">
        <v>128</v>
      </c>
      <c r="C445" s="301" t="s">
        <v>261</v>
      </c>
      <c r="D445" s="301" t="s">
        <v>268</v>
      </c>
      <c r="E445" s="301"/>
      <c r="F445" s="301"/>
      <c r="G445" s="302"/>
      <c r="H445" s="301"/>
      <c r="I445" s="301"/>
      <c r="J445" s="301"/>
      <c r="K445" s="305"/>
      <c r="L445" s="305"/>
      <c r="M445" s="305"/>
      <c r="N445" s="305"/>
      <c r="O445" s="305"/>
    </row>
    <row r="446" spans="1:15" s="182" customFormat="1" ht="12.75">
      <c r="A446" s="302">
        <v>129</v>
      </c>
      <c r="C446" s="301" t="s">
        <v>261</v>
      </c>
      <c r="D446" s="301" t="s">
        <v>268</v>
      </c>
      <c r="E446" s="301"/>
      <c r="F446" s="301"/>
      <c r="G446" s="302"/>
      <c r="H446" s="301"/>
      <c r="I446" s="301"/>
      <c r="J446" s="301"/>
      <c r="K446" s="305"/>
      <c r="L446" s="305"/>
      <c r="M446" s="305"/>
      <c r="N446" s="305"/>
      <c r="O446" s="305"/>
    </row>
    <row r="447" spans="1:15" s="182" customFormat="1" ht="12.75">
      <c r="A447" s="302">
        <v>130</v>
      </c>
      <c r="C447" s="301" t="s">
        <v>261</v>
      </c>
      <c r="D447" s="301" t="s">
        <v>268</v>
      </c>
      <c r="E447" s="301"/>
      <c r="F447" s="301"/>
      <c r="G447" s="302"/>
      <c r="H447" s="301"/>
      <c r="I447" s="301"/>
      <c r="J447" s="301"/>
      <c r="K447" s="305"/>
      <c r="L447" s="305"/>
      <c r="M447" s="305"/>
      <c r="N447" s="305"/>
      <c r="O447" s="305"/>
    </row>
    <row r="448" spans="1:15" s="182" customFormat="1" ht="12.75">
      <c r="A448" s="302">
        <v>131</v>
      </c>
      <c r="C448" s="301" t="s">
        <v>261</v>
      </c>
      <c r="D448" s="301" t="s">
        <v>268</v>
      </c>
      <c r="E448" s="301"/>
      <c r="F448" s="301"/>
      <c r="G448" s="302"/>
      <c r="H448" s="301"/>
      <c r="I448" s="301"/>
      <c r="J448" s="301"/>
      <c r="K448" s="305"/>
      <c r="L448" s="305"/>
      <c r="M448" s="305"/>
      <c r="N448" s="305"/>
      <c r="O448" s="305"/>
    </row>
    <row r="449" spans="1:15" s="182" customFormat="1" ht="12.75">
      <c r="A449" s="302">
        <v>132</v>
      </c>
      <c r="C449" s="301" t="s">
        <v>261</v>
      </c>
      <c r="D449" s="301" t="s">
        <v>268</v>
      </c>
      <c r="E449" s="301"/>
      <c r="F449" s="301"/>
      <c r="G449" s="302"/>
      <c r="H449" s="301"/>
      <c r="I449" s="301"/>
      <c r="J449" s="301"/>
      <c r="K449" s="305"/>
      <c r="L449" s="305"/>
      <c r="M449" s="305"/>
      <c r="N449" s="305"/>
      <c r="O449" s="305"/>
    </row>
    <row r="450" spans="1:15" s="182" customFormat="1" ht="12.75">
      <c r="A450" s="302">
        <v>133</v>
      </c>
      <c r="C450" s="301" t="s">
        <v>261</v>
      </c>
      <c r="D450" s="301" t="s">
        <v>268</v>
      </c>
      <c r="E450" s="301"/>
      <c r="F450" s="301"/>
      <c r="G450" s="302"/>
      <c r="H450" s="301"/>
      <c r="I450" s="301"/>
      <c r="J450" s="301"/>
      <c r="K450" s="305"/>
      <c r="L450" s="305"/>
      <c r="M450" s="305"/>
      <c r="N450" s="305"/>
      <c r="O450" s="305"/>
    </row>
    <row r="451" spans="1:15" s="182" customFormat="1" ht="12.75">
      <c r="A451" s="302">
        <v>134</v>
      </c>
      <c r="C451" s="301" t="s">
        <v>261</v>
      </c>
      <c r="D451" s="301" t="s">
        <v>268</v>
      </c>
      <c r="E451" s="301"/>
      <c r="F451" s="301"/>
      <c r="G451" s="302"/>
      <c r="H451" s="301"/>
      <c r="I451" s="301"/>
      <c r="J451" s="301"/>
      <c r="K451" s="305"/>
      <c r="L451" s="305"/>
      <c r="M451" s="305"/>
      <c r="N451" s="305"/>
      <c r="O451" s="305"/>
    </row>
    <row r="452" spans="1:15" s="182" customFormat="1" ht="12.75">
      <c r="A452" s="302">
        <v>135</v>
      </c>
      <c r="C452" s="301" t="s">
        <v>261</v>
      </c>
      <c r="D452" s="301" t="s">
        <v>268</v>
      </c>
      <c r="E452" s="301"/>
      <c r="F452" s="301"/>
      <c r="G452" s="302"/>
      <c r="H452" s="301"/>
      <c r="I452" s="301"/>
      <c r="J452" s="301"/>
      <c r="K452" s="305"/>
      <c r="L452" s="305"/>
      <c r="M452" s="305"/>
      <c r="N452" s="305"/>
      <c r="O452" s="305"/>
    </row>
    <row r="453" spans="1:15" s="182" customFormat="1" ht="12.75">
      <c r="A453" s="302">
        <v>136</v>
      </c>
      <c r="C453" s="301" t="s">
        <v>261</v>
      </c>
      <c r="D453" s="301" t="s">
        <v>268</v>
      </c>
      <c r="E453" s="301"/>
      <c r="F453" s="301"/>
      <c r="G453" s="302"/>
      <c r="H453" s="301"/>
      <c r="I453" s="301"/>
      <c r="J453" s="301"/>
      <c r="K453" s="305"/>
      <c r="L453" s="305"/>
      <c r="M453" s="305"/>
      <c r="N453" s="305"/>
      <c r="O453" s="305"/>
    </row>
    <row r="454" spans="1:15" s="182" customFormat="1" ht="12.75">
      <c r="A454" s="302">
        <v>137</v>
      </c>
      <c r="C454" s="301" t="s">
        <v>261</v>
      </c>
      <c r="D454" s="301" t="s">
        <v>268</v>
      </c>
      <c r="E454" s="301"/>
      <c r="F454" s="301"/>
      <c r="G454" s="302"/>
      <c r="H454" s="301"/>
      <c r="I454" s="301"/>
      <c r="J454" s="301"/>
      <c r="K454" s="305"/>
      <c r="L454" s="305"/>
      <c r="M454" s="305"/>
      <c r="N454" s="305"/>
      <c r="O454" s="305"/>
    </row>
    <row r="455" spans="1:15" s="182" customFormat="1" ht="12.75">
      <c r="A455" s="302">
        <v>138</v>
      </c>
      <c r="C455" s="301" t="s">
        <v>261</v>
      </c>
      <c r="D455" s="301" t="s">
        <v>268</v>
      </c>
      <c r="E455" s="301"/>
      <c r="F455" s="301"/>
      <c r="G455" s="302"/>
      <c r="H455" s="301"/>
      <c r="I455" s="301"/>
      <c r="J455" s="301"/>
      <c r="K455" s="305"/>
      <c r="L455" s="305"/>
      <c r="M455" s="305"/>
      <c r="N455" s="305"/>
      <c r="O455" s="305"/>
    </row>
    <row r="456" spans="1:15" s="182" customFormat="1" ht="12.75">
      <c r="A456" s="302">
        <v>139</v>
      </c>
      <c r="C456" s="301" t="s">
        <v>261</v>
      </c>
      <c r="D456" s="301" t="s">
        <v>268</v>
      </c>
      <c r="E456" s="301"/>
      <c r="F456" s="301"/>
      <c r="G456" s="302"/>
      <c r="H456" s="301"/>
      <c r="I456" s="301"/>
      <c r="J456" s="301"/>
      <c r="K456" s="305"/>
      <c r="L456" s="305"/>
      <c r="M456" s="305"/>
      <c r="N456" s="305"/>
      <c r="O456" s="305"/>
    </row>
    <row r="457" spans="1:15" s="182" customFormat="1" ht="12.75">
      <c r="A457" s="302">
        <v>140</v>
      </c>
      <c r="C457" s="301" t="s">
        <v>261</v>
      </c>
      <c r="D457" s="301" t="s">
        <v>268</v>
      </c>
      <c r="E457" s="301"/>
      <c r="F457" s="301"/>
      <c r="G457" s="302"/>
      <c r="H457" s="301"/>
      <c r="I457" s="301"/>
      <c r="J457" s="301"/>
      <c r="K457" s="305"/>
      <c r="L457" s="305"/>
      <c r="M457" s="305"/>
      <c r="N457" s="305"/>
      <c r="O457" s="305"/>
    </row>
    <row r="458" spans="1:15" s="182" customFormat="1" ht="12.75">
      <c r="A458" s="302">
        <v>141</v>
      </c>
      <c r="C458" s="301" t="s">
        <v>261</v>
      </c>
      <c r="D458" s="301" t="s">
        <v>268</v>
      </c>
      <c r="E458" s="301"/>
      <c r="F458" s="301"/>
      <c r="G458" s="302"/>
      <c r="H458" s="301"/>
      <c r="I458" s="301"/>
      <c r="J458" s="301"/>
      <c r="K458" s="305"/>
      <c r="L458" s="305"/>
      <c r="M458" s="305"/>
      <c r="N458" s="305"/>
      <c r="O458" s="305"/>
    </row>
    <row r="459" spans="1:15" s="182" customFormat="1" ht="12.75">
      <c r="A459" s="302">
        <v>142</v>
      </c>
      <c r="C459" s="301" t="s">
        <v>261</v>
      </c>
      <c r="D459" s="301" t="s">
        <v>268</v>
      </c>
      <c r="E459" s="301"/>
      <c r="F459" s="301"/>
      <c r="G459" s="302"/>
      <c r="H459" s="301"/>
      <c r="I459" s="301"/>
      <c r="J459" s="301"/>
      <c r="K459" s="305"/>
      <c r="L459" s="305"/>
      <c r="M459" s="305"/>
      <c r="N459" s="305"/>
      <c r="O459" s="305"/>
    </row>
    <row r="460" spans="1:15" s="182" customFormat="1" ht="12.75">
      <c r="A460" s="302">
        <v>143</v>
      </c>
      <c r="C460" s="301" t="s">
        <v>261</v>
      </c>
      <c r="D460" s="301" t="s">
        <v>268</v>
      </c>
      <c r="E460" s="301"/>
      <c r="F460" s="301"/>
      <c r="G460" s="302"/>
      <c r="H460" s="301"/>
      <c r="I460" s="301"/>
      <c r="J460" s="301"/>
      <c r="K460" s="305"/>
      <c r="L460" s="305"/>
      <c r="M460" s="305"/>
      <c r="N460" s="305"/>
      <c r="O460" s="305"/>
    </row>
    <row r="461" spans="1:15" s="182" customFormat="1" ht="12.75">
      <c r="A461" s="302">
        <v>144</v>
      </c>
      <c r="C461" s="301" t="s">
        <v>261</v>
      </c>
      <c r="D461" s="301" t="s">
        <v>268</v>
      </c>
      <c r="E461" s="301"/>
      <c r="F461" s="301"/>
      <c r="G461" s="302"/>
      <c r="H461" s="301"/>
      <c r="I461" s="301"/>
      <c r="J461" s="301"/>
      <c r="K461" s="305"/>
      <c r="L461" s="305"/>
      <c r="M461" s="305"/>
      <c r="N461" s="305"/>
      <c r="O461" s="305"/>
    </row>
    <row r="462" spans="1:15" s="182" customFormat="1" ht="12.75">
      <c r="A462" s="302">
        <v>145</v>
      </c>
      <c r="C462" s="301" t="s">
        <v>261</v>
      </c>
      <c r="D462" s="301" t="s">
        <v>268</v>
      </c>
      <c r="E462" s="301"/>
      <c r="F462" s="301"/>
      <c r="G462" s="302"/>
      <c r="H462" s="301"/>
      <c r="I462" s="301"/>
      <c r="J462" s="301"/>
      <c r="K462" s="305"/>
      <c r="L462" s="305"/>
      <c r="M462" s="305"/>
      <c r="N462" s="305"/>
      <c r="O462" s="305"/>
    </row>
    <row r="463" spans="1:15" s="182" customFormat="1" ht="12.75">
      <c r="A463" s="302">
        <v>146</v>
      </c>
      <c r="C463" s="301" t="s">
        <v>261</v>
      </c>
      <c r="D463" s="301" t="s">
        <v>268</v>
      </c>
      <c r="E463" s="301"/>
      <c r="F463" s="301"/>
      <c r="G463" s="302"/>
      <c r="H463" s="301"/>
      <c r="I463" s="301"/>
      <c r="J463" s="301"/>
      <c r="K463" s="305"/>
      <c r="L463" s="305"/>
      <c r="M463" s="305"/>
      <c r="N463" s="305"/>
      <c r="O463" s="305"/>
    </row>
    <row r="464" spans="1:15" s="182" customFormat="1" ht="12.75">
      <c r="A464" s="302">
        <v>147</v>
      </c>
      <c r="C464" s="301" t="s">
        <v>261</v>
      </c>
      <c r="D464" s="301" t="s">
        <v>268</v>
      </c>
      <c r="E464" s="301"/>
      <c r="F464" s="301"/>
      <c r="G464" s="302"/>
      <c r="H464" s="301"/>
      <c r="I464" s="301"/>
      <c r="J464" s="301"/>
      <c r="K464" s="305"/>
      <c r="L464" s="305"/>
      <c r="M464" s="305"/>
      <c r="N464" s="305"/>
      <c r="O464" s="305"/>
    </row>
    <row r="465" spans="1:15" s="182" customFormat="1" ht="12.75">
      <c r="A465" s="302">
        <v>148</v>
      </c>
      <c r="C465" s="301" t="s">
        <v>261</v>
      </c>
      <c r="D465" s="301" t="s">
        <v>268</v>
      </c>
      <c r="E465" s="301"/>
      <c r="F465" s="301"/>
      <c r="G465" s="302"/>
      <c r="H465" s="301"/>
      <c r="I465" s="301"/>
      <c r="J465" s="301"/>
      <c r="K465" s="305"/>
      <c r="L465" s="305"/>
      <c r="M465" s="305"/>
      <c r="N465" s="305"/>
      <c r="O465" s="305"/>
    </row>
    <row r="466" spans="1:15" s="182" customFormat="1" ht="12.75">
      <c r="A466" s="302">
        <v>149</v>
      </c>
      <c r="C466" s="301" t="s">
        <v>261</v>
      </c>
      <c r="D466" s="301" t="s">
        <v>268</v>
      </c>
      <c r="E466" s="301"/>
      <c r="F466" s="301"/>
      <c r="G466" s="302"/>
      <c r="H466" s="301"/>
      <c r="I466" s="301"/>
      <c r="J466" s="301"/>
      <c r="K466" s="305"/>
      <c r="L466" s="305"/>
      <c r="M466" s="305"/>
      <c r="N466" s="305"/>
      <c r="O466" s="305"/>
    </row>
    <row r="467" spans="1:15" s="182" customFormat="1" ht="12.75">
      <c r="A467" s="302">
        <v>150</v>
      </c>
      <c r="C467" s="301" t="s">
        <v>261</v>
      </c>
      <c r="D467" s="301" t="s">
        <v>268</v>
      </c>
      <c r="E467" s="301"/>
      <c r="F467" s="301"/>
      <c r="G467" s="302"/>
      <c r="H467" s="301"/>
      <c r="I467" s="301"/>
      <c r="J467" s="301"/>
      <c r="K467" s="305"/>
      <c r="L467" s="305"/>
      <c r="M467" s="305"/>
      <c r="N467" s="305"/>
      <c r="O467" s="305"/>
    </row>
    <row r="468" spans="1:15" s="181" customFormat="1" ht="12.75">
      <c r="A468" s="190"/>
      <c r="C468" s="190" t="s">
        <v>38</v>
      </c>
      <c r="D468" s="190"/>
      <c r="E468" s="190"/>
      <c r="F468" s="299"/>
      <c r="G468" s="190"/>
      <c r="H468" s="190"/>
      <c r="I468" s="190"/>
      <c r="J468" s="190"/>
      <c r="K468" s="190"/>
      <c r="L468" s="190"/>
      <c r="M468" s="190"/>
      <c r="N468" s="190"/>
      <c r="O468" s="190"/>
    </row>
    <row r="469" spans="1:15" s="181" customFormat="1" ht="15">
      <c r="A469" s="302" t="s">
        <v>164</v>
      </c>
      <c r="C469" s="303" t="s">
        <v>39</v>
      </c>
      <c r="D469" s="303" t="s">
        <v>422</v>
      </c>
      <c r="E469" s="303" t="s">
        <v>44</v>
      </c>
      <c r="F469" s="303" t="s">
        <v>45</v>
      </c>
      <c r="G469" s="303" t="s">
        <v>46</v>
      </c>
      <c r="H469" s="303" t="s">
        <v>42</v>
      </c>
      <c r="I469" s="303" t="s">
        <v>47</v>
      </c>
      <c r="J469" s="303" t="s">
        <v>163</v>
      </c>
      <c r="K469" s="249" t="s">
        <v>294</v>
      </c>
      <c r="L469" s="249" t="s">
        <v>277</v>
      </c>
      <c r="M469" s="249" t="s">
        <v>278</v>
      </c>
      <c r="N469" s="249" t="s">
        <v>836</v>
      </c>
      <c r="O469" s="190"/>
    </row>
    <row r="470" spans="1:15" s="183" customFormat="1" ht="15">
      <c r="A470" s="302">
        <v>1</v>
      </c>
      <c r="B470" s="181"/>
      <c r="C470" s="249" t="s">
        <v>269</v>
      </c>
      <c r="D470" s="176" t="s">
        <v>533</v>
      </c>
      <c r="E470" s="249" t="s">
        <v>428</v>
      </c>
      <c r="F470" s="249" t="s">
        <v>957</v>
      </c>
      <c r="G470" s="249" t="s">
        <v>277</v>
      </c>
      <c r="H470" s="249">
        <v>1981</v>
      </c>
      <c r="I470" s="249" t="s">
        <v>356</v>
      </c>
      <c r="J470" s="249" t="s">
        <v>293</v>
      </c>
      <c r="K470" s="249" t="s">
        <v>272</v>
      </c>
      <c r="L470" s="249" t="s">
        <v>272</v>
      </c>
      <c r="M470" s="249" t="s">
        <v>272</v>
      </c>
      <c r="N470" s="249" t="s">
        <v>493</v>
      </c>
      <c r="O470" s="298"/>
    </row>
    <row r="471" spans="1:15" s="181" customFormat="1" ht="15">
      <c r="A471" s="302">
        <v>2</v>
      </c>
      <c r="C471" s="249" t="s">
        <v>269</v>
      </c>
      <c r="D471" s="176" t="s">
        <v>534</v>
      </c>
      <c r="E471" s="249" t="s">
        <v>535</v>
      </c>
      <c r="F471" s="249" t="s">
        <v>958</v>
      </c>
      <c r="G471" s="249" t="s">
        <v>277</v>
      </c>
      <c r="H471" s="249">
        <v>1984</v>
      </c>
      <c r="I471" s="249" t="s">
        <v>536</v>
      </c>
      <c r="J471" s="249" t="s">
        <v>537</v>
      </c>
      <c r="K471" s="249" t="s">
        <v>490</v>
      </c>
      <c r="L471" s="249" t="s">
        <v>272</v>
      </c>
      <c r="M471" s="249" t="s">
        <v>490</v>
      </c>
      <c r="N471" s="249" t="s">
        <v>493</v>
      </c>
      <c r="O471" s="190"/>
    </row>
    <row r="472" spans="1:15" s="181" customFormat="1" ht="15">
      <c r="A472" s="302">
        <v>3</v>
      </c>
      <c r="C472" s="249" t="s">
        <v>269</v>
      </c>
      <c r="D472" s="176" t="s">
        <v>594</v>
      </c>
      <c r="E472" s="249" t="s">
        <v>369</v>
      </c>
      <c r="F472" s="249" t="s">
        <v>370</v>
      </c>
      <c r="G472" s="249" t="s">
        <v>368</v>
      </c>
      <c r="H472" s="249">
        <v>1991</v>
      </c>
      <c r="I472" s="249" t="s">
        <v>371</v>
      </c>
      <c r="J472" s="249" t="s">
        <v>293</v>
      </c>
      <c r="K472" s="249" t="s">
        <v>272</v>
      </c>
      <c r="L472" s="249" t="s">
        <v>272</v>
      </c>
      <c r="M472" s="249" t="s">
        <v>272</v>
      </c>
      <c r="N472" s="249" t="s">
        <v>493</v>
      </c>
      <c r="O472" s="190"/>
    </row>
    <row r="473" spans="1:15" s="181" customFormat="1" ht="15">
      <c r="A473" s="302">
        <v>4</v>
      </c>
      <c r="C473" s="249" t="s">
        <v>269</v>
      </c>
      <c r="D473" s="176" t="s">
        <v>595</v>
      </c>
      <c r="E473" s="249" t="s">
        <v>375</v>
      </c>
      <c r="F473" s="249" t="s">
        <v>376</v>
      </c>
      <c r="G473" s="249" t="s">
        <v>368</v>
      </c>
      <c r="H473" s="249">
        <v>1992</v>
      </c>
      <c r="I473" s="249" t="s">
        <v>377</v>
      </c>
      <c r="J473" s="249" t="s">
        <v>412</v>
      </c>
      <c r="K473" s="249" t="s">
        <v>272</v>
      </c>
      <c r="L473" s="249" t="s">
        <v>272</v>
      </c>
      <c r="M473" s="249" t="s">
        <v>272</v>
      </c>
      <c r="N473" s="249" t="s">
        <v>493</v>
      </c>
      <c r="O473" s="190"/>
    </row>
    <row r="474" spans="1:15" s="181" customFormat="1" ht="15">
      <c r="A474" s="302">
        <v>5</v>
      </c>
      <c r="C474" s="249" t="s">
        <v>269</v>
      </c>
      <c r="D474" s="176" t="s">
        <v>625</v>
      </c>
      <c r="E474" s="249" t="s">
        <v>295</v>
      </c>
      <c r="F474" s="249" t="s">
        <v>289</v>
      </c>
      <c r="G474" s="249" t="s">
        <v>294</v>
      </c>
      <c r="H474" s="249">
        <v>1988</v>
      </c>
      <c r="I474" s="249" t="s">
        <v>626</v>
      </c>
      <c r="J474" s="249" t="s">
        <v>293</v>
      </c>
      <c r="K474" s="249" t="s">
        <v>272</v>
      </c>
      <c r="L474" s="249" t="s">
        <v>272</v>
      </c>
      <c r="M474" s="249" t="s">
        <v>272</v>
      </c>
      <c r="N474" s="249" t="s">
        <v>493</v>
      </c>
      <c r="O474" s="190"/>
    </row>
    <row r="475" spans="1:15" s="181" customFormat="1" ht="15">
      <c r="A475" s="302">
        <v>6</v>
      </c>
      <c r="C475" s="249" t="s">
        <v>269</v>
      </c>
      <c r="D475" s="176" t="s">
        <v>736</v>
      </c>
      <c r="E475" s="249" t="s">
        <v>410</v>
      </c>
      <c r="F475" s="249" t="s">
        <v>411</v>
      </c>
      <c r="G475" s="249" t="s">
        <v>733</v>
      </c>
      <c r="H475" s="249">
        <v>1987</v>
      </c>
      <c r="I475" s="249" t="s">
        <v>737</v>
      </c>
      <c r="J475" s="249" t="s">
        <v>412</v>
      </c>
      <c r="K475" s="249" t="s">
        <v>272</v>
      </c>
      <c r="L475" s="249" t="s">
        <v>490</v>
      </c>
      <c r="M475" s="249" t="s">
        <v>490</v>
      </c>
      <c r="N475" s="249" t="s">
        <v>493</v>
      </c>
      <c r="O475" s="190"/>
    </row>
    <row r="476" spans="1:15" s="181" customFormat="1" ht="15">
      <c r="A476" s="302">
        <v>7</v>
      </c>
      <c r="C476" s="249" t="s">
        <v>269</v>
      </c>
      <c r="D476" s="176" t="s">
        <v>738</v>
      </c>
      <c r="E476" s="249" t="s">
        <v>348</v>
      </c>
      <c r="F476" s="249" t="s">
        <v>349</v>
      </c>
      <c r="G476" s="249" t="s">
        <v>733</v>
      </c>
      <c r="H476" s="249">
        <v>1990</v>
      </c>
      <c r="I476" s="249" t="s">
        <v>739</v>
      </c>
      <c r="J476" s="249" t="s">
        <v>740</v>
      </c>
      <c r="K476" s="249" t="s">
        <v>272</v>
      </c>
      <c r="L476" s="249" t="s">
        <v>272</v>
      </c>
      <c r="M476" s="249" t="s">
        <v>272</v>
      </c>
      <c r="N476" s="249" t="s">
        <v>493</v>
      </c>
      <c r="O476" s="190"/>
    </row>
    <row r="477" spans="1:15" s="181" customFormat="1" ht="15">
      <c r="A477" s="302">
        <v>8</v>
      </c>
      <c r="C477" s="249" t="s">
        <v>269</v>
      </c>
      <c r="D477" s="176" t="s">
        <v>751</v>
      </c>
      <c r="E477" s="249" t="s">
        <v>321</v>
      </c>
      <c r="F477" s="249" t="s">
        <v>322</v>
      </c>
      <c r="G477" s="249" t="s">
        <v>319</v>
      </c>
      <c r="H477" s="249">
        <v>1987</v>
      </c>
      <c r="I477" s="249" t="s">
        <v>752</v>
      </c>
      <c r="J477" s="249" t="s">
        <v>293</v>
      </c>
      <c r="K477" s="249" t="s">
        <v>272</v>
      </c>
      <c r="L477" s="249" t="s">
        <v>272</v>
      </c>
      <c r="M477" s="249" t="s">
        <v>272</v>
      </c>
      <c r="N477" s="249" t="s">
        <v>493</v>
      </c>
      <c r="O477" s="190"/>
    </row>
    <row r="478" spans="1:15" s="181" customFormat="1" ht="15">
      <c r="A478" s="302">
        <v>9</v>
      </c>
      <c r="C478" s="249" t="s">
        <v>269</v>
      </c>
      <c r="D478" s="176" t="s">
        <v>888</v>
      </c>
      <c r="E478" s="249" t="s">
        <v>335</v>
      </c>
      <c r="F478" s="249" t="s">
        <v>336</v>
      </c>
      <c r="G478" s="249" t="s">
        <v>459</v>
      </c>
      <c r="H478" s="249">
        <v>1994</v>
      </c>
      <c r="I478" s="249" t="s">
        <v>339</v>
      </c>
      <c r="J478" s="249" t="s">
        <v>889</v>
      </c>
      <c r="K478" s="249" t="s">
        <v>272</v>
      </c>
      <c r="L478" s="249" t="s">
        <v>272</v>
      </c>
      <c r="M478" s="249" t="s">
        <v>272</v>
      </c>
      <c r="N478" s="249" t="s">
        <v>493</v>
      </c>
      <c r="O478" s="190"/>
    </row>
    <row r="479" spans="1:15" s="181" customFormat="1" ht="15">
      <c r="A479" s="302">
        <v>10</v>
      </c>
      <c r="C479" s="249" t="s">
        <v>269</v>
      </c>
      <c r="D479" s="176" t="s">
        <v>890</v>
      </c>
      <c r="E479" s="249" t="s">
        <v>331</v>
      </c>
      <c r="F479" s="249" t="s">
        <v>332</v>
      </c>
      <c r="G479" s="249" t="s">
        <v>459</v>
      </c>
      <c r="H479" s="249">
        <v>1990</v>
      </c>
      <c r="I479" s="249" t="s">
        <v>891</v>
      </c>
      <c r="J479" s="249" t="s">
        <v>892</v>
      </c>
      <c r="K479" s="249" t="s">
        <v>490</v>
      </c>
      <c r="L479" s="249" t="s">
        <v>490</v>
      </c>
      <c r="M479" s="249" t="s">
        <v>272</v>
      </c>
      <c r="N479" s="249" t="s">
        <v>493</v>
      </c>
      <c r="O479" s="190"/>
    </row>
    <row r="480" spans="1:15" s="181" customFormat="1" ht="15">
      <c r="A480" s="302">
        <v>11</v>
      </c>
      <c r="C480" s="249" t="s">
        <v>269</v>
      </c>
      <c r="D480" s="176" t="s">
        <v>776</v>
      </c>
      <c r="E480" s="249" t="s">
        <v>461</v>
      </c>
      <c r="F480" s="249" t="s">
        <v>942</v>
      </c>
      <c r="G480" s="249" t="s">
        <v>462</v>
      </c>
      <c r="H480" s="249">
        <v>1980</v>
      </c>
      <c r="I480" s="249" t="s">
        <v>403</v>
      </c>
      <c r="J480" s="249" t="s">
        <v>303</v>
      </c>
      <c r="K480" s="249" t="s">
        <v>272</v>
      </c>
      <c r="L480" s="249" t="s">
        <v>272</v>
      </c>
      <c r="M480" s="249" t="s">
        <v>272</v>
      </c>
      <c r="N480" s="249" t="s">
        <v>493</v>
      </c>
      <c r="O480" s="190"/>
    </row>
    <row r="481" spans="1:15" s="181" customFormat="1" ht="15">
      <c r="A481" s="302">
        <v>12</v>
      </c>
      <c r="C481" s="249" t="s">
        <v>269</v>
      </c>
      <c r="D481" s="176" t="s">
        <v>777</v>
      </c>
      <c r="E481" s="249" t="s">
        <v>463</v>
      </c>
      <c r="F481" s="249" t="s">
        <v>943</v>
      </c>
      <c r="G481" s="249" t="s">
        <v>462</v>
      </c>
      <c r="H481" s="249">
        <v>1983</v>
      </c>
      <c r="I481" s="249" t="s">
        <v>402</v>
      </c>
      <c r="J481" s="249" t="s">
        <v>293</v>
      </c>
      <c r="K481" s="249" t="s">
        <v>272</v>
      </c>
      <c r="L481" s="249" t="s">
        <v>272</v>
      </c>
      <c r="M481" s="249" t="s">
        <v>272</v>
      </c>
      <c r="N481" s="249" t="s">
        <v>493</v>
      </c>
      <c r="O481" s="190"/>
    </row>
    <row r="482" spans="1:15" s="181" customFormat="1" ht="15">
      <c r="A482" s="302">
        <v>13</v>
      </c>
      <c r="C482" s="249" t="s">
        <v>269</v>
      </c>
      <c r="D482" s="176" t="s">
        <v>808</v>
      </c>
      <c r="E482" s="249" t="s">
        <v>343</v>
      </c>
      <c r="F482" s="249" t="s">
        <v>809</v>
      </c>
      <c r="G482" s="249" t="s">
        <v>342</v>
      </c>
      <c r="H482" s="249">
        <v>1986</v>
      </c>
      <c r="I482" s="249" t="s">
        <v>810</v>
      </c>
      <c r="J482" s="249" t="s">
        <v>303</v>
      </c>
      <c r="K482" s="249" t="s">
        <v>272</v>
      </c>
      <c r="L482" s="249" t="s">
        <v>272</v>
      </c>
      <c r="M482" s="249" t="s">
        <v>272</v>
      </c>
      <c r="N482" s="249" t="s">
        <v>493</v>
      </c>
      <c r="O482" s="190"/>
    </row>
    <row r="483" spans="1:15" s="181" customFormat="1" ht="15">
      <c r="A483" s="302">
        <v>14</v>
      </c>
      <c r="C483" s="249" t="s">
        <v>269</v>
      </c>
      <c r="D483" s="176" t="s">
        <v>811</v>
      </c>
      <c r="E483" s="249" t="s">
        <v>344</v>
      </c>
      <c r="F483" s="249" t="s">
        <v>345</v>
      </c>
      <c r="G483" s="249" t="s">
        <v>342</v>
      </c>
      <c r="H483" s="249">
        <v>1994</v>
      </c>
      <c r="I483" s="249" t="s">
        <v>812</v>
      </c>
      <c r="J483" s="249" t="s">
        <v>303</v>
      </c>
      <c r="K483" s="249" t="s">
        <v>272</v>
      </c>
      <c r="L483" s="249" t="s">
        <v>272</v>
      </c>
      <c r="M483" s="249" t="s">
        <v>272</v>
      </c>
      <c r="N483" s="249" t="s">
        <v>493</v>
      </c>
      <c r="O483" s="190"/>
    </row>
    <row r="484" spans="1:15" s="181" customFormat="1" ht="15">
      <c r="A484" s="302">
        <v>15</v>
      </c>
      <c r="C484" s="306" t="s">
        <v>261</v>
      </c>
      <c r="D484" s="306" t="s">
        <v>262</v>
      </c>
      <c r="E484" s="249"/>
      <c r="F484" s="249"/>
      <c r="G484" s="249"/>
      <c r="H484" s="249"/>
      <c r="I484" s="249"/>
      <c r="J484" s="249"/>
      <c r="K484" s="249"/>
      <c r="L484" s="249"/>
      <c r="M484" s="190"/>
      <c r="N484" s="190"/>
      <c r="O484" s="190"/>
    </row>
    <row r="485" spans="1:15" s="181" customFormat="1" ht="15">
      <c r="A485" s="302">
        <v>16</v>
      </c>
      <c r="C485" s="306" t="s">
        <v>261</v>
      </c>
      <c r="D485" s="306" t="s">
        <v>262</v>
      </c>
      <c r="E485" s="249"/>
      <c r="F485" s="249"/>
      <c r="G485" s="249"/>
      <c r="H485" s="249"/>
      <c r="I485" s="249"/>
      <c r="J485" s="249"/>
      <c r="K485" s="249"/>
      <c r="L485" s="249"/>
      <c r="M485" s="190"/>
      <c r="N485" s="190"/>
      <c r="O485" s="190"/>
    </row>
    <row r="486" spans="1:15" s="181" customFormat="1" ht="15">
      <c r="A486" s="302">
        <v>17</v>
      </c>
      <c r="C486" s="306" t="s">
        <v>261</v>
      </c>
      <c r="D486" s="306" t="s">
        <v>262</v>
      </c>
      <c r="E486" s="249"/>
      <c r="F486" s="249"/>
      <c r="G486" s="249"/>
      <c r="H486" s="249"/>
      <c r="I486" s="249"/>
      <c r="J486" s="249"/>
      <c r="K486" s="249"/>
      <c r="L486" s="249"/>
      <c r="M486" s="190"/>
      <c r="N486" s="190"/>
      <c r="O486" s="190"/>
    </row>
    <row r="487" spans="1:15" s="181" customFormat="1" ht="12.75">
      <c r="A487" s="302">
        <v>18</v>
      </c>
      <c r="C487" s="301" t="s">
        <v>261</v>
      </c>
      <c r="D487" s="301" t="s">
        <v>262</v>
      </c>
      <c r="E487" s="301"/>
      <c r="F487" s="301"/>
      <c r="G487" s="301"/>
      <c r="H487" s="301"/>
      <c r="I487" s="301"/>
      <c r="J487" s="301"/>
      <c r="K487" s="190"/>
      <c r="L487" s="190"/>
      <c r="M487" s="190"/>
      <c r="N487" s="190"/>
      <c r="O487" s="190"/>
    </row>
    <row r="488" spans="1:15" s="181" customFormat="1" ht="12.75">
      <c r="A488" s="302">
        <v>19</v>
      </c>
      <c r="C488" s="301" t="s">
        <v>261</v>
      </c>
      <c r="D488" s="301" t="s">
        <v>262</v>
      </c>
      <c r="E488" s="301"/>
      <c r="F488" s="301"/>
      <c r="G488" s="301"/>
      <c r="H488" s="301"/>
      <c r="I488" s="301"/>
      <c r="J488" s="301"/>
      <c r="K488" s="190"/>
      <c r="L488" s="190"/>
      <c r="M488" s="190"/>
      <c r="N488" s="190"/>
      <c r="O488" s="190"/>
    </row>
    <row r="489" spans="1:15" s="181" customFormat="1" ht="12.75">
      <c r="A489" s="302">
        <v>20</v>
      </c>
      <c r="C489" s="301" t="s">
        <v>261</v>
      </c>
      <c r="D489" s="301" t="s">
        <v>262</v>
      </c>
      <c r="E489" s="301"/>
      <c r="F489" s="301"/>
      <c r="G489" s="301"/>
      <c r="H489" s="301"/>
      <c r="I489" s="301"/>
      <c r="J489" s="301"/>
      <c r="K489" s="190"/>
      <c r="L489" s="190"/>
      <c r="M489" s="190"/>
      <c r="N489" s="190"/>
      <c r="O489" s="190"/>
    </row>
    <row r="490" spans="1:15" s="181" customFormat="1" ht="12.75">
      <c r="A490" s="302">
        <v>21</v>
      </c>
      <c r="C490" s="301" t="s">
        <v>261</v>
      </c>
      <c r="D490" s="301" t="s">
        <v>262</v>
      </c>
      <c r="E490" s="301"/>
      <c r="F490" s="301"/>
      <c r="G490" s="301"/>
      <c r="H490" s="301"/>
      <c r="I490" s="301"/>
      <c r="J490" s="301"/>
      <c r="K490" s="190"/>
      <c r="L490" s="190"/>
      <c r="M490" s="190"/>
      <c r="N490" s="190"/>
      <c r="O490" s="190"/>
    </row>
    <row r="491" spans="1:15" s="181" customFormat="1" ht="12.75">
      <c r="A491" s="302">
        <v>22</v>
      </c>
      <c r="C491" s="301" t="s">
        <v>261</v>
      </c>
      <c r="D491" s="301" t="s">
        <v>262</v>
      </c>
      <c r="E491" s="301"/>
      <c r="F491" s="301"/>
      <c r="G491" s="301"/>
      <c r="H491" s="301"/>
      <c r="I491" s="301"/>
      <c r="J491" s="301"/>
      <c r="K491" s="190"/>
      <c r="L491" s="190"/>
      <c r="M491" s="190"/>
      <c r="N491" s="190"/>
      <c r="O491" s="190"/>
    </row>
    <row r="492" spans="1:15" s="181" customFormat="1" ht="12.75">
      <c r="A492" s="302">
        <v>23</v>
      </c>
      <c r="C492" s="301" t="s">
        <v>261</v>
      </c>
      <c r="D492" s="301" t="s">
        <v>262</v>
      </c>
      <c r="E492" s="301"/>
      <c r="F492" s="301"/>
      <c r="G492" s="301"/>
      <c r="H492" s="301"/>
      <c r="I492" s="301"/>
      <c r="J492" s="301"/>
      <c r="K492" s="190"/>
      <c r="L492" s="190"/>
      <c r="M492" s="190"/>
      <c r="N492" s="190"/>
      <c r="O492" s="190"/>
    </row>
    <row r="493" spans="1:15" s="181" customFormat="1" ht="12.75">
      <c r="A493" s="302">
        <v>24</v>
      </c>
      <c r="C493" s="301" t="s">
        <v>261</v>
      </c>
      <c r="D493" s="301" t="s">
        <v>262</v>
      </c>
      <c r="E493" s="301"/>
      <c r="F493" s="301"/>
      <c r="G493" s="301"/>
      <c r="H493" s="301"/>
      <c r="I493" s="301"/>
      <c r="J493" s="301"/>
      <c r="K493" s="190"/>
      <c r="L493" s="190"/>
      <c r="M493" s="190"/>
      <c r="N493" s="190"/>
      <c r="O493" s="190"/>
    </row>
    <row r="494" spans="1:15" s="181" customFormat="1" ht="12.75">
      <c r="A494" s="302">
        <v>25</v>
      </c>
      <c r="C494" s="301" t="s">
        <v>261</v>
      </c>
      <c r="D494" s="301" t="s">
        <v>262</v>
      </c>
      <c r="E494" s="301"/>
      <c r="F494" s="301"/>
      <c r="G494" s="301"/>
      <c r="H494" s="301"/>
      <c r="I494" s="301"/>
      <c r="J494" s="301"/>
      <c r="K494" s="190"/>
      <c r="L494" s="190"/>
      <c r="M494" s="190"/>
      <c r="N494" s="190"/>
      <c r="O494" s="190"/>
    </row>
    <row r="495" spans="1:15" s="181" customFormat="1" ht="12.75">
      <c r="A495" s="302">
        <v>26</v>
      </c>
      <c r="C495" s="301" t="s">
        <v>261</v>
      </c>
      <c r="D495" s="301" t="s">
        <v>262</v>
      </c>
      <c r="E495" s="301"/>
      <c r="F495" s="301"/>
      <c r="G495" s="301"/>
      <c r="H495" s="301"/>
      <c r="I495" s="301"/>
      <c r="J495" s="301"/>
      <c r="K495" s="190"/>
      <c r="L495" s="190"/>
      <c r="M495" s="190"/>
      <c r="N495" s="190"/>
      <c r="O495" s="190"/>
    </row>
    <row r="496" spans="1:15" s="181" customFormat="1" ht="12.75">
      <c r="A496" s="302">
        <v>27</v>
      </c>
      <c r="C496" s="301" t="s">
        <v>261</v>
      </c>
      <c r="D496" s="301" t="s">
        <v>262</v>
      </c>
      <c r="E496" s="301"/>
      <c r="F496" s="301"/>
      <c r="G496" s="301"/>
      <c r="H496" s="301"/>
      <c r="I496" s="301"/>
      <c r="J496" s="301"/>
      <c r="K496" s="190"/>
      <c r="L496" s="190"/>
      <c r="M496" s="190"/>
      <c r="N496" s="190"/>
      <c r="O496" s="190"/>
    </row>
    <row r="497" spans="1:15" s="181" customFormat="1" ht="12.75">
      <c r="A497" s="302">
        <v>28</v>
      </c>
      <c r="C497" s="301" t="s">
        <v>261</v>
      </c>
      <c r="D497" s="301" t="s">
        <v>262</v>
      </c>
      <c r="E497" s="301"/>
      <c r="F497" s="301"/>
      <c r="G497" s="301"/>
      <c r="H497" s="301"/>
      <c r="I497" s="301"/>
      <c r="J497" s="301"/>
      <c r="K497" s="190"/>
      <c r="L497" s="190"/>
      <c r="M497" s="190"/>
      <c r="N497" s="190"/>
      <c r="O497" s="190"/>
    </row>
    <row r="498" spans="1:15" s="181" customFormat="1" ht="12.75">
      <c r="A498" s="302">
        <v>29</v>
      </c>
      <c r="C498" s="301" t="s">
        <v>261</v>
      </c>
      <c r="D498" s="301" t="s">
        <v>262</v>
      </c>
      <c r="E498" s="301"/>
      <c r="F498" s="301"/>
      <c r="G498" s="301"/>
      <c r="H498" s="301"/>
      <c r="I498" s="301"/>
      <c r="J498" s="301"/>
      <c r="K498" s="190"/>
      <c r="L498" s="190"/>
      <c r="M498" s="190"/>
      <c r="N498" s="190"/>
      <c r="O498" s="190"/>
    </row>
    <row r="499" spans="1:15" s="181" customFormat="1" ht="12.75">
      <c r="A499" s="302">
        <v>30</v>
      </c>
      <c r="C499" s="301" t="s">
        <v>261</v>
      </c>
      <c r="D499" s="301" t="s">
        <v>262</v>
      </c>
      <c r="E499" s="301"/>
      <c r="F499" s="301"/>
      <c r="G499" s="301"/>
      <c r="H499" s="301"/>
      <c r="I499" s="301"/>
      <c r="J499" s="301"/>
      <c r="K499" s="190"/>
      <c r="L499" s="190"/>
      <c r="M499" s="190"/>
      <c r="N499" s="190"/>
      <c r="O499" s="190"/>
    </row>
    <row r="500" spans="1:15" s="181" customFormat="1" ht="12.75">
      <c r="A500" s="302">
        <v>31</v>
      </c>
      <c r="C500" s="301" t="s">
        <v>261</v>
      </c>
      <c r="D500" s="301" t="s">
        <v>262</v>
      </c>
      <c r="E500" s="301"/>
      <c r="F500" s="301"/>
      <c r="G500" s="301"/>
      <c r="H500" s="301"/>
      <c r="I500" s="301"/>
      <c r="J500" s="301"/>
      <c r="K500" s="190"/>
      <c r="L500" s="190"/>
      <c r="M500" s="190"/>
      <c r="N500" s="190"/>
      <c r="O500" s="190"/>
    </row>
    <row r="501" spans="1:15" s="181" customFormat="1" ht="12.75">
      <c r="A501" s="302">
        <v>32</v>
      </c>
      <c r="C501" s="301" t="s">
        <v>261</v>
      </c>
      <c r="D501" s="301" t="s">
        <v>262</v>
      </c>
      <c r="E501" s="301"/>
      <c r="F501" s="301"/>
      <c r="G501" s="301"/>
      <c r="H501" s="301"/>
      <c r="I501" s="301"/>
      <c r="J501" s="301"/>
      <c r="K501" s="190"/>
      <c r="L501" s="190"/>
      <c r="M501" s="190"/>
      <c r="N501" s="190"/>
      <c r="O501" s="190"/>
    </row>
    <row r="502" spans="1:15" s="181" customFormat="1" ht="12.75">
      <c r="A502" s="302">
        <v>33</v>
      </c>
      <c r="C502" s="301" t="s">
        <v>261</v>
      </c>
      <c r="D502" s="301" t="s">
        <v>262</v>
      </c>
      <c r="E502" s="301"/>
      <c r="F502" s="301"/>
      <c r="G502" s="301"/>
      <c r="H502" s="301"/>
      <c r="I502" s="301"/>
      <c r="J502" s="301"/>
      <c r="K502" s="190"/>
      <c r="L502" s="190"/>
      <c r="M502" s="190"/>
      <c r="N502" s="190"/>
      <c r="O502" s="190"/>
    </row>
    <row r="503" spans="1:15" s="181" customFormat="1" ht="12.75">
      <c r="A503" s="302">
        <v>34</v>
      </c>
      <c r="C503" s="301" t="s">
        <v>261</v>
      </c>
      <c r="D503" s="301" t="s">
        <v>262</v>
      </c>
      <c r="E503" s="301"/>
      <c r="F503" s="301"/>
      <c r="G503" s="301"/>
      <c r="H503" s="301"/>
      <c r="I503" s="301"/>
      <c r="J503" s="301"/>
      <c r="K503" s="190"/>
      <c r="L503" s="190"/>
      <c r="M503" s="190"/>
      <c r="N503" s="190"/>
      <c r="O503" s="190"/>
    </row>
    <row r="504" spans="1:15" s="181" customFormat="1" ht="12.75">
      <c r="A504" s="302">
        <v>35</v>
      </c>
      <c r="C504" s="301" t="s">
        <v>261</v>
      </c>
      <c r="D504" s="301" t="s">
        <v>262</v>
      </c>
      <c r="E504" s="301"/>
      <c r="F504" s="301"/>
      <c r="G504" s="301"/>
      <c r="H504" s="301"/>
      <c r="I504" s="301"/>
      <c r="J504" s="301"/>
      <c r="K504" s="190"/>
      <c r="L504" s="190"/>
      <c r="M504" s="190"/>
      <c r="N504" s="190"/>
      <c r="O504" s="190"/>
    </row>
    <row r="505" spans="1:15" s="181" customFormat="1" ht="12.75">
      <c r="A505" s="302">
        <v>36</v>
      </c>
      <c r="C505" s="301" t="s">
        <v>261</v>
      </c>
      <c r="D505" s="301" t="s">
        <v>262</v>
      </c>
      <c r="E505" s="301"/>
      <c r="F505" s="301"/>
      <c r="G505" s="301"/>
      <c r="H505" s="301"/>
      <c r="I505" s="301"/>
      <c r="J505" s="301"/>
      <c r="K505" s="190"/>
      <c r="L505" s="190"/>
      <c r="M505" s="190"/>
      <c r="N505" s="190"/>
      <c r="O505" s="190"/>
    </row>
    <row r="506" spans="1:15" s="181" customFormat="1" ht="12.75">
      <c r="A506" s="302">
        <v>37</v>
      </c>
      <c r="C506" s="301" t="s">
        <v>261</v>
      </c>
      <c r="D506" s="301" t="s">
        <v>262</v>
      </c>
      <c r="E506" s="301"/>
      <c r="F506" s="301"/>
      <c r="G506" s="301"/>
      <c r="H506" s="301"/>
      <c r="I506" s="301"/>
      <c r="J506" s="301"/>
      <c r="K506" s="190"/>
      <c r="L506" s="190"/>
      <c r="M506" s="190"/>
      <c r="N506" s="190"/>
      <c r="O506" s="190"/>
    </row>
    <row r="507" spans="1:15" s="181" customFormat="1" ht="12.75">
      <c r="A507" s="302">
        <v>38</v>
      </c>
      <c r="C507" s="301" t="s">
        <v>261</v>
      </c>
      <c r="D507" s="301" t="s">
        <v>262</v>
      </c>
      <c r="E507" s="301"/>
      <c r="F507" s="301"/>
      <c r="G507" s="301"/>
      <c r="H507" s="301"/>
      <c r="I507" s="301"/>
      <c r="J507" s="301"/>
      <c r="K507" s="190"/>
      <c r="L507" s="190"/>
      <c r="M507" s="190"/>
      <c r="N507" s="190"/>
      <c r="O507" s="190"/>
    </row>
    <row r="508" spans="1:15" s="181" customFormat="1" ht="12.75">
      <c r="A508" s="302">
        <v>39</v>
      </c>
      <c r="C508" s="301" t="s">
        <v>261</v>
      </c>
      <c r="D508" s="301" t="s">
        <v>262</v>
      </c>
      <c r="E508" s="301"/>
      <c r="F508" s="301"/>
      <c r="G508" s="301"/>
      <c r="H508" s="301"/>
      <c r="I508" s="301"/>
      <c r="J508" s="301"/>
      <c r="K508" s="190"/>
      <c r="L508" s="190"/>
      <c r="M508" s="190"/>
      <c r="N508" s="190"/>
      <c r="O508" s="190"/>
    </row>
    <row r="509" spans="1:15" s="181" customFormat="1" ht="12.75">
      <c r="A509" s="302">
        <v>40</v>
      </c>
      <c r="C509" s="301" t="s">
        <v>261</v>
      </c>
      <c r="D509" s="301" t="s">
        <v>262</v>
      </c>
      <c r="E509" s="301"/>
      <c r="F509" s="301"/>
      <c r="G509" s="301"/>
      <c r="H509" s="301"/>
      <c r="I509" s="301"/>
      <c r="J509" s="301"/>
      <c r="K509" s="190"/>
      <c r="L509" s="190"/>
      <c r="M509" s="190"/>
      <c r="N509" s="190"/>
      <c r="O509" s="190"/>
    </row>
    <row r="510" spans="1:15" s="181" customFormat="1" ht="12.75">
      <c r="A510" s="302">
        <v>41</v>
      </c>
      <c r="C510" s="301" t="s">
        <v>261</v>
      </c>
      <c r="D510" s="301" t="s">
        <v>262</v>
      </c>
      <c r="E510" s="301"/>
      <c r="F510" s="301"/>
      <c r="G510" s="301"/>
      <c r="H510" s="301"/>
      <c r="I510" s="301"/>
      <c r="J510" s="301"/>
      <c r="K510" s="190"/>
      <c r="L510" s="190"/>
      <c r="M510" s="190"/>
      <c r="N510" s="190"/>
      <c r="O510" s="190"/>
    </row>
    <row r="511" spans="1:15" s="181" customFormat="1" ht="12.75">
      <c r="A511" s="302">
        <v>42</v>
      </c>
      <c r="C511" s="301" t="s">
        <v>261</v>
      </c>
      <c r="D511" s="301" t="s">
        <v>262</v>
      </c>
      <c r="E511" s="301"/>
      <c r="F511" s="301"/>
      <c r="G511" s="301"/>
      <c r="H511" s="301"/>
      <c r="I511" s="301"/>
      <c r="J511" s="301"/>
      <c r="K511" s="190"/>
      <c r="L511" s="190"/>
      <c r="M511" s="190"/>
      <c r="N511" s="190"/>
      <c r="O511" s="190"/>
    </row>
    <row r="512" spans="1:15" s="181" customFormat="1" ht="12.75">
      <c r="A512" s="302">
        <v>43</v>
      </c>
      <c r="C512" s="301" t="s">
        <v>261</v>
      </c>
      <c r="D512" s="301" t="s">
        <v>262</v>
      </c>
      <c r="E512" s="301"/>
      <c r="F512" s="301"/>
      <c r="G512" s="301"/>
      <c r="H512" s="301"/>
      <c r="I512" s="301"/>
      <c r="J512" s="301"/>
      <c r="K512" s="190"/>
      <c r="L512" s="190"/>
      <c r="M512" s="190"/>
      <c r="N512" s="190"/>
      <c r="O512" s="190"/>
    </row>
    <row r="513" spans="1:15" s="181" customFormat="1" ht="12.75">
      <c r="A513" s="302">
        <v>44</v>
      </c>
      <c r="C513" s="301" t="s">
        <v>261</v>
      </c>
      <c r="D513" s="301" t="s">
        <v>262</v>
      </c>
      <c r="E513" s="301"/>
      <c r="F513" s="301"/>
      <c r="G513" s="301"/>
      <c r="H513" s="301"/>
      <c r="I513" s="301"/>
      <c r="J513" s="301"/>
      <c r="K513" s="190"/>
      <c r="L513" s="190"/>
      <c r="M513" s="190"/>
      <c r="N513" s="190"/>
      <c r="O513" s="190"/>
    </row>
    <row r="514" spans="1:15" s="181" customFormat="1" ht="12.75">
      <c r="A514" s="302">
        <v>45</v>
      </c>
      <c r="C514" s="301" t="s">
        <v>261</v>
      </c>
      <c r="D514" s="301" t="s">
        <v>262</v>
      </c>
      <c r="E514" s="301"/>
      <c r="F514" s="301"/>
      <c r="G514" s="301"/>
      <c r="H514" s="301"/>
      <c r="I514" s="301"/>
      <c r="J514" s="301"/>
      <c r="K514" s="190"/>
      <c r="L514" s="190"/>
      <c r="M514" s="190"/>
      <c r="N514" s="190"/>
      <c r="O514" s="190"/>
    </row>
    <row r="515" spans="1:15" s="181" customFormat="1" ht="12.75">
      <c r="A515" s="302">
        <v>46</v>
      </c>
      <c r="C515" s="301" t="s">
        <v>261</v>
      </c>
      <c r="D515" s="301" t="s">
        <v>262</v>
      </c>
      <c r="E515" s="301"/>
      <c r="F515" s="301"/>
      <c r="G515" s="301"/>
      <c r="H515" s="301"/>
      <c r="I515" s="301"/>
      <c r="J515" s="301"/>
      <c r="K515" s="190"/>
      <c r="L515" s="190"/>
      <c r="M515" s="190"/>
      <c r="N515" s="190"/>
      <c r="O515" s="190"/>
    </row>
    <row r="516" spans="1:15" s="181" customFormat="1" ht="12.75">
      <c r="A516" s="302">
        <v>47</v>
      </c>
      <c r="C516" s="301" t="s">
        <v>261</v>
      </c>
      <c r="D516" s="301" t="s">
        <v>262</v>
      </c>
      <c r="E516" s="301"/>
      <c r="F516" s="301"/>
      <c r="G516" s="301"/>
      <c r="H516" s="301"/>
      <c r="I516" s="301"/>
      <c r="J516" s="301"/>
      <c r="K516" s="190"/>
      <c r="L516" s="190"/>
      <c r="M516" s="190"/>
      <c r="N516" s="190"/>
      <c r="O516" s="190"/>
    </row>
    <row r="517" spans="1:15" s="181" customFormat="1" ht="12.75">
      <c r="A517" s="302">
        <v>48</v>
      </c>
      <c r="C517" s="301" t="s">
        <v>261</v>
      </c>
      <c r="D517" s="301" t="s">
        <v>262</v>
      </c>
      <c r="E517" s="301"/>
      <c r="F517" s="301"/>
      <c r="G517" s="301"/>
      <c r="H517" s="301"/>
      <c r="I517" s="301"/>
      <c r="J517" s="301"/>
      <c r="K517" s="190"/>
      <c r="L517" s="190"/>
      <c r="M517" s="190"/>
      <c r="N517" s="190"/>
      <c r="O517" s="190"/>
    </row>
    <row r="518" spans="1:15" s="181" customFormat="1" ht="12.75">
      <c r="A518" s="302">
        <v>49</v>
      </c>
      <c r="C518" s="301" t="s">
        <v>261</v>
      </c>
      <c r="D518" s="301" t="s">
        <v>262</v>
      </c>
      <c r="E518" s="301"/>
      <c r="F518" s="301"/>
      <c r="G518" s="301"/>
      <c r="H518" s="301"/>
      <c r="I518" s="301"/>
      <c r="J518" s="301"/>
      <c r="K518" s="190"/>
      <c r="L518" s="190"/>
      <c r="M518" s="190"/>
      <c r="N518" s="190"/>
      <c r="O518" s="190"/>
    </row>
    <row r="519" spans="1:15" s="181" customFormat="1" ht="12.75">
      <c r="A519" s="302">
        <v>50</v>
      </c>
      <c r="C519" s="301" t="s">
        <v>261</v>
      </c>
      <c r="D519" s="301" t="s">
        <v>262</v>
      </c>
      <c r="E519" s="301"/>
      <c r="F519" s="301"/>
      <c r="G519" s="301"/>
      <c r="H519" s="301"/>
      <c r="I519" s="301"/>
      <c r="J519" s="301"/>
      <c r="K519" s="190"/>
      <c r="L519" s="190"/>
      <c r="M519" s="190"/>
      <c r="N519" s="190"/>
      <c r="O519" s="190"/>
    </row>
    <row r="520" spans="1:15" s="181" customFormat="1" ht="12.75">
      <c r="A520" s="190"/>
      <c r="C520" s="190" t="s">
        <v>171</v>
      </c>
      <c r="D520" s="190"/>
      <c r="E520" s="190"/>
      <c r="F520" s="299"/>
      <c r="G520" s="190"/>
      <c r="H520" s="190"/>
      <c r="I520" s="190"/>
      <c r="J520" s="190"/>
      <c r="K520" s="190" t="s">
        <v>1000</v>
      </c>
      <c r="L520" s="190" t="s">
        <v>929</v>
      </c>
      <c r="M520" s="190" t="s">
        <v>986</v>
      </c>
      <c r="N520" s="190"/>
      <c r="O520" s="190"/>
    </row>
    <row r="521" spans="1:15" s="181" customFormat="1" ht="15">
      <c r="A521" s="302" t="s">
        <v>164</v>
      </c>
      <c r="C521" s="300"/>
      <c r="D521" s="300"/>
      <c r="E521" s="303" t="s">
        <v>172</v>
      </c>
      <c r="F521" s="303"/>
      <c r="G521" s="303"/>
      <c r="H521" s="303"/>
      <c r="I521" s="303"/>
      <c r="J521" s="303"/>
      <c r="K521" s="249" t="s">
        <v>294</v>
      </c>
      <c r="L521" s="249" t="s">
        <v>277</v>
      </c>
      <c r="M521" s="249" t="s">
        <v>278</v>
      </c>
      <c r="N521" s="249" t="s">
        <v>836</v>
      </c>
      <c r="O521" s="190"/>
    </row>
    <row r="522" spans="1:15" s="183" customFormat="1" ht="15">
      <c r="A522" s="302">
        <v>1</v>
      </c>
      <c r="B522" s="181"/>
      <c r="C522" s="301" t="s">
        <v>197</v>
      </c>
      <c r="D522" s="301" t="s">
        <v>201</v>
      </c>
      <c r="E522" s="249" t="s">
        <v>271</v>
      </c>
      <c r="F522" s="307"/>
      <c r="G522" s="307"/>
      <c r="H522" s="307"/>
      <c r="I522" s="307"/>
      <c r="J522" s="307"/>
      <c r="K522" s="247" t="s">
        <v>897</v>
      </c>
      <c r="L522" s="267" t="s">
        <v>926</v>
      </c>
      <c r="M522" s="247" t="s">
        <v>897</v>
      </c>
      <c r="N522" s="247"/>
      <c r="O522" s="298"/>
    </row>
    <row r="523" spans="1:15" s="183" customFormat="1" ht="15">
      <c r="A523" s="302">
        <v>2</v>
      </c>
      <c r="B523" s="181"/>
      <c r="C523" s="301" t="s">
        <v>197</v>
      </c>
      <c r="D523" s="301" t="s">
        <v>201</v>
      </c>
      <c r="E523" s="249" t="s">
        <v>286</v>
      </c>
      <c r="F523" s="307"/>
      <c r="G523" s="307"/>
      <c r="H523" s="307"/>
      <c r="I523" s="307"/>
      <c r="J523" s="307"/>
      <c r="K523" s="247" t="s">
        <v>898</v>
      </c>
      <c r="L523" s="267" t="s">
        <v>899</v>
      </c>
      <c r="M523" s="247" t="s">
        <v>900</v>
      </c>
      <c r="N523" s="247"/>
      <c r="O523" s="298"/>
    </row>
    <row r="524" spans="1:15" s="183" customFormat="1" ht="15">
      <c r="A524" s="302">
        <v>3</v>
      </c>
      <c r="B524" s="181"/>
      <c r="C524" s="301" t="s">
        <v>197</v>
      </c>
      <c r="D524" s="301" t="s">
        <v>201</v>
      </c>
      <c r="E524" s="249" t="s">
        <v>277</v>
      </c>
      <c r="F524" s="307"/>
      <c r="G524" s="307"/>
      <c r="H524" s="307"/>
      <c r="I524" s="307"/>
      <c r="J524" s="307"/>
      <c r="K524" s="247" t="s">
        <v>901</v>
      </c>
      <c r="L524" s="267" t="s">
        <v>927</v>
      </c>
      <c r="M524" s="247" t="s">
        <v>925</v>
      </c>
      <c r="N524" s="247"/>
      <c r="O524" s="298"/>
    </row>
    <row r="525" spans="1:15" s="183" customFormat="1" ht="15">
      <c r="A525" s="302">
        <v>4</v>
      </c>
      <c r="B525" s="181"/>
      <c r="C525" s="301" t="s">
        <v>197</v>
      </c>
      <c r="D525" s="301" t="s">
        <v>201</v>
      </c>
      <c r="E525" s="249" t="s">
        <v>576</v>
      </c>
      <c r="F525" s="307"/>
      <c r="G525" s="307"/>
      <c r="H525" s="307"/>
      <c r="I525" s="307"/>
      <c r="J525" s="307"/>
      <c r="K525" s="247" t="s">
        <v>897</v>
      </c>
      <c r="L525" s="267" t="s">
        <v>897</v>
      </c>
      <c r="M525" s="247" t="s">
        <v>897</v>
      </c>
      <c r="N525" s="247"/>
      <c r="O525" s="298"/>
    </row>
    <row r="526" spans="1:15" s="183" customFormat="1" ht="15">
      <c r="A526" s="302">
        <v>5</v>
      </c>
      <c r="B526" s="181"/>
      <c r="C526" s="301" t="s">
        <v>197</v>
      </c>
      <c r="D526" s="301" t="s">
        <v>201</v>
      </c>
      <c r="E526" s="249" t="s">
        <v>368</v>
      </c>
      <c r="F526" s="307"/>
      <c r="G526" s="307"/>
      <c r="H526" s="307"/>
      <c r="I526" s="307"/>
      <c r="J526" s="307"/>
      <c r="K526" s="247" t="s">
        <v>923</v>
      </c>
      <c r="L526" s="267" t="s">
        <v>923</v>
      </c>
      <c r="M526" s="247" t="s">
        <v>924</v>
      </c>
      <c r="N526" s="247"/>
      <c r="O526" s="298"/>
    </row>
    <row r="527" spans="1:15" s="183" customFormat="1" ht="15">
      <c r="A527" s="302">
        <v>6</v>
      </c>
      <c r="B527" s="181"/>
      <c r="C527" s="301" t="s">
        <v>197</v>
      </c>
      <c r="D527" s="301" t="s">
        <v>201</v>
      </c>
      <c r="E527" s="249" t="s">
        <v>832</v>
      </c>
      <c r="F527" s="307"/>
      <c r="G527" s="307"/>
      <c r="H527" s="307"/>
      <c r="I527" s="307"/>
      <c r="J527" s="307"/>
      <c r="K527" s="247">
        <v>0</v>
      </c>
      <c r="L527" s="267">
        <v>0</v>
      </c>
      <c r="M527" s="247" t="s">
        <v>911</v>
      </c>
      <c r="N527" s="247"/>
      <c r="O527" s="298"/>
    </row>
    <row r="528" spans="1:15" s="183" customFormat="1" ht="15">
      <c r="A528" s="302">
        <v>7</v>
      </c>
      <c r="B528" s="181"/>
      <c r="C528" s="301" t="s">
        <v>197</v>
      </c>
      <c r="D528" s="301" t="s">
        <v>201</v>
      </c>
      <c r="E528" s="249" t="s">
        <v>294</v>
      </c>
      <c r="F528" s="307"/>
      <c r="G528" s="307"/>
      <c r="H528" s="307"/>
      <c r="I528" s="307"/>
      <c r="J528" s="307"/>
      <c r="K528" s="247" t="s">
        <v>999</v>
      </c>
      <c r="L528" s="267" t="s">
        <v>902</v>
      </c>
      <c r="M528" s="247" t="s">
        <v>903</v>
      </c>
      <c r="N528" s="247"/>
      <c r="O528" s="298"/>
    </row>
    <row r="529" spans="1:15" s="183" customFormat="1" ht="15">
      <c r="A529" s="302">
        <v>8</v>
      </c>
      <c r="B529" s="181"/>
      <c r="C529" s="301" t="s">
        <v>197</v>
      </c>
      <c r="D529" s="301" t="s">
        <v>201</v>
      </c>
      <c r="E529" s="249" t="s">
        <v>922</v>
      </c>
      <c r="F529" s="307"/>
      <c r="G529" s="307"/>
      <c r="H529" s="307"/>
      <c r="I529" s="307"/>
      <c r="J529" s="307"/>
      <c r="K529" s="247">
        <v>0</v>
      </c>
      <c r="L529" s="267" t="s">
        <v>897</v>
      </c>
      <c r="M529" s="267" t="s">
        <v>897</v>
      </c>
      <c r="N529" s="247"/>
      <c r="O529" s="298"/>
    </row>
    <row r="530" spans="1:15" s="183" customFormat="1" ht="15">
      <c r="A530" s="302">
        <v>9</v>
      </c>
      <c r="B530" s="181"/>
      <c r="C530" s="301" t="s">
        <v>197</v>
      </c>
      <c r="D530" s="301" t="s">
        <v>201</v>
      </c>
      <c r="E530" s="249" t="s">
        <v>733</v>
      </c>
      <c r="F530" s="307"/>
      <c r="G530" s="307"/>
      <c r="H530" s="307"/>
      <c r="I530" s="307"/>
      <c r="J530" s="307"/>
      <c r="K530" s="247" t="s">
        <v>904</v>
      </c>
      <c r="L530" s="267" t="s">
        <v>905</v>
      </c>
      <c r="M530" s="247" t="s">
        <v>906</v>
      </c>
      <c r="N530" s="247"/>
      <c r="O530" s="298"/>
    </row>
    <row r="531" spans="1:15" s="183" customFormat="1" ht="15">
      <c r="A531" s="302">
        <v>10</v>
      </c>
      <c r="B531" s="181"/>
      <c r="C531" s="301" t="s">
        <v>197</v>
      </c>
      <c r="D531" s="301" t="s">
        <v>201</v>
      </c>
      <c r="E531" s="249" t="s">
        <v>278</v>
      </c>
      <c r="F531" s="307"/>
      <c r="G531" s="307"/>
      <c r="H531" s="307"/>
      <c r="I531" s="307"/>
      <c r="J531" s="307"/>
      <c r="K531" s="247" t="s">
        <v>900</v>
      </c>
      <c r="L531" s="267" t="s">
        <v>907</v>
      </c>
      <c r="M531" s="247" t="s">
        <v>985</v>
      </c>
      <c r="N531" s="247"/>
      <c r="O531" s="298"/>
    </row>
    <row r="532" spans="1:15" s="183" customFormat="1" ht="15">
      <c r="A532" s="302">
        <v>11</v>
      </c>
      <c r="B532" s="181"/>
      <c r="C532" s="301" t="s">
        <v>197</v>
      </c>
      <c r="D532" s="301" t="s">
        <v>201</v>
      </c>
      <c r="E532" s="249" t="s">
        <v>319</v>
      </c>
      <c r="F532" s="307"/>
      <c r="G532" s="307"/>
      <c r="H532" s="307"/>
      <c r="I532" s="307"/>
      <c r="J532" s="307"/>
      <c r="K532" s="247" t="s">
        <v>908</v>
      </c>
      <c r="L532" s="267" t="s">
        <v>908</v>
      </c>
      <c r="M532" s="247" t="s">
        <v>909</v>
      </c>
      <c r="N532" s="247"/>
      <c r="O532" s="298"/>
    </row>
    <row r="533" spans="1:15" s="183" customFormat="1" ht="15">
      <c r="A533" s="302">
        <v>12</v>
      </c>
      <c r="B533" s="181"/>
      <c r="C533" s="301" t="s">
        <v>197</v>
      </c>
      <c r="D533" s="301" t="s">
        <v>201</v>
      </c>
      <c r="E533" s="249" t="s">
        <v>325</v>
      </c>
      <c r="F533" s="307"/>
      <c r="G533" s="307"/>
      <c r="H533" s="307"/>
      <c r="I533" s="307"/>
      <c r="J533" s="307"/>
      <c r="K533" s="247" t="s">
        <v>910</v>
      </c>
      <c r="L533" s="267" t="s">
        <v>910</v>
      </c>
      <c r="M533" s="247" t="s">
        <v>910</v>
      </c>
      <c r="N533" s="247"/>
      <c r="O533" s="298"/>
    </row>
    <row r="534" spans="1:15" s="183" customFormat="1" ht="15">
      <c r="A534" s="302">
        <v>13</v>
      </c>
      <c r="B534" s="181"/>
      <c r="C534" s="301" t="s">
        <v>197</v>
      </c>
      <c r="D534" s="301" t="s">
        <v>201</v>
      </c>
      <c r="E534" s="249" t="s">
        <v>772</v>
      </c>
      <c r="F534" s="307"/>
      <c r="G534" s="307"/>
      <c r="H534" s="307"/>
      <c r="I534" s="307"/>
      <c r="J534" s="307"/>
      <c r="K534" s="247">
        <v>0</v>
      </c>
      <c r="L534" s="267" t="s">
        <v>911</v>
      </c>
      <c r="M534" s="247">
        <v>0</v>
      </c>
      <c r="N534" s="247"/>
      <c r="O534" s="298"/>
    </row>
    <row r="535" spans="1:15" s="183" customFormat="1" ht="15">
      <c r="A535" s="302">
        <v>14</v>
      </c>
      <c r="B535" s="181"/>
      <c r="C535" s="301" t="s">
        <v>197</v>
      </c>
      <c r="D535" s="301" t="s">
        <v>201</v>
      </c>
      <c r="E535" s="249" t="s">
        <v>459</v>
      </c>
      <c r="F535" s="307"/>
      <c r="G535" s="307"/>
      <c r="H535" s="307"/>
      <c r="I535" s="307"/>
      <c r="J535" s="307"/>
      <c r="K535" s="247" t="s">
        <v>905</v>
      </c>
      <c r="L535" s="267" t="s">
        <v>905</v>
      </c>
      <c r="M535" s="247" t="s">
        <v>906</v>
      </c>
      <c r="N535" s="247"/>
      <c r="O535" s="298"/>
    </row>
    <row r="536" spans="1:15" s="183" customFormat="1" ht="15">
      <c r="A536" s="302">
        <v>15</v>
      </c>
      <c r="B536" s="181"/>
      <c r="C536" s="301" t="s">
        <v>197</v>
      </c>
      <c r="D536" s="301" t="s">
        <v>201</v>
      </c>
      <c r="E536" s="249" t="s">
        <v>462</v>
      </c>
      <c r="F536" s="307"/>
      <c r="G536" s="307"/>
      <c r="H536" s="307"/>
      <c r="I536" s="307"/>
      <c r="J536" s="307"/>
      <c r="K536" s="247" t="s">
        <v>914</v>
      </c>
      <c r="L536" s="267" t="s">
        <v>928</v>
      </c>
      <c r="M536" s="247" t="s">
        <v>915</v>
      </c>
      <c r="N536" s="247"/>
      <c r="O536" s="298"/>
    </row>
    <row r="537" spans="1:15" s="183" customFormat="1" ht="15">
      <c r="A537" s="302">
        <v>16</v>
      </c>
      <c r="B537" s="181"/>
      <c r="C537" s="301" t="s">
        <v>197</v>
      </c>
      <c r="D537" s="301" t="s">
        <v>201</v>
      </c>
      <c r="E537" s="249" t="s">
        <v>342</v>
      </c>
      <c r="F537" s="308"/>
      <c r="G537" s="308"/>
      <c r="H537" s="308"/>
      <c r="I537" s="308"/>
      <c r="J537" s="308"/>
      <c r="K537" s="247" t="s">
        <v>912</v>
      </c>
      <c r="L537" s="267" t="s">
        <v>913</v>
      </c>
      <c r="M537" s="247" t="s">
        <v>912</v>
      </c>
      <c r="N537" s="247"/>
      <c r="O537" s="298"/>
    </row>
    <row r="538" spans="1:15" s="183" customFormat="1" ht="15">
      <c r="A538" s="302">
        <v>17</v>
      </c>
      <c r="B538" s="181"/>
      <c r="C538" s="301" t="s">
        <v>197</v>
      </c>
      <c r="D538" s="301" t="s">
        <v>201</v>
      </c>
      <c r="E538" s="249" t="s">
        <v>825</v>
      </c>
      <c r="F538" s="309"/>
      <c r="G538" s="309"/>
      <c r="H538" s="309"/>
      <c r="I538" s="309"/>
      <c r="J538" s="309"/>
      <c r="K538" s="247" t="s">
        <v>911</v>
      </c>
      <c r="L538" s="247" t="s">
        <v>911</v>
      </c>
      <c r="M538" s="247" t="s">
        <v>911</v>
      </c>
      <c r="N538" s="247"/>
      <c r="O538" s="298"/>
    </row>
    <row r="539" spans="1:15" s="183" customFormat="1" ht="12.75">
      <c r="A539" s="302">
        <v>18</v>
      </c>
      <c r="B539" s="181"/>
      <c r="C539" s="301" t="s">
        <v>197</v>
      </c>
      <c r="D539" s="301" t="s">
        <v>201</v>
      </c>
      <c r="E539" s="302"/>
      <c r="F539" s="309"/>
      <c r="G539" s="309"/>
      <c r="H539" s="309"/>
      <c r="I539" s="309"/>
      <c r="J539" s="309"/>
      <c r="K539" s="298"/>
      <c r="L539" s="298"/>
      <c r="M539" s="298"/>
      <c r="N539" s="298"/>
      <c r="O539" s="298"/>
    </row>
    <row r="540" spans="1:15" s="183" customFormat="1" ht="12.75">
      <c r="A540" s="302">
        <v>19</v>
      </c>
      <c r="B540" s="181"/>
      <c r="C540" s="301" t="s">
        <v>197</v>
      </c>
      <c r="D540" s="301" t="s">
        <v>201</v>
      </c>
      <c r="E540" s="302"/>
      <c r="F540" s="309"/>
      <c r="G540" s="309"/>
      <c r="H540" s="309"/>
      <c r="I540" s="309"/>
      <c r="J540" s="309"/>
      <c r="K540" s="298"/>
      <c r="L540" s="298"/>
      <c r="M540" s="298"/>
      <c r="N540" s="298"/>
      <c r="O540" s="298"/>
    </row>
    <row r="541" spans="1:15" s="183" customFormat="1" ht="12.75">
      <c r="A541" s="302">
        <v>20</v>
      </c>
      <c r="B541" s="181"/>
      <c r="C541" s="301" t="s">
        <v>197</v>
      </c>
      <c r="D541" s="301" t="s">
        <v>201</v>
      </c>
      <c r="E541" s="302"/>
      <c r="F541" s="309"/>
      <c r="G541" s="309"/>
      <c r="H541" s="309"/>
      <c r="I541" s="309"/>
      <c r="J541" s="309"/>
      <c r="K541" s="298"/>
      <c r="L541" s="298"/>
      <c r="M541" s="298"/>
      <c r="N541" s="298"/>
      <c r="O541" s="298"/>
    </row>
    <row r="542" spans="1:15" s="183" customFormat="1" ht="12.75">
      <c r="A542" s="302">
        <v>21</v>
      </c>
      <c r="B542" s="181"/>
      <c r="C542" s="301" t="s">
        <v>197</v>
      </c>
      <c r="D542" s="301" t="s">
        <v>201</v>
      </c>
      <c r="E542" s="301"/>
      <c r="F542" s="309"/>
      <c r="G542" s="309"/>
      <c r="H542" s="309"/>
      <c r="I542" s="309"/>
      <c r="J542" s="309"/>
      <c r="K542" s="298"/>
      <c r="L542" s="298"/>
      <c r="M542" s="298"/>
      <c r="N542" s="298"/>
      <c r="O542" s="298"/>
    </row>
    <row r="543" spans="1:15" s="183" customFormat="1" ht="12.75">
      <c r="A543" s="302">
        <v>22</v>
      </c>
      <c r="B543" s="181"/>
      <c r="C543" s="301" t="s">
        <v>197</v>
      </c>
      <c r="D543" s="301" t="s">
        <v>201</v>
      </c>
      <c r="E543" s="301"/>
      <c r="F543" s="309"/>
      <c r="G543" s="309"/>
      <c r="H543" s="309"/>
      <c r="I543" s="309"/>
      <c r="J543" s="309"/>
      <c r="K543" s="298"/>
      <c r="L543" s="298"/>
      <c r="M543" s="298"/>
      <c r="N543" s="298"/>
      <c r="O543" s="298"/>
    </row>
    <row r="544" spans="1:15" s="183" customFormat="1" ht="12.75">
      <c r="A544" s="302">
        <v>23</v>
      </c>
      <c r="B544" s="181"/>
      <c r="C544" s="301" t="s">
        <v>197</v>
      </c>
      <c r="D544" s="301" t="s">
        <v>201</v>
      </c>
      <c r="E544" s="301"/>
      <c r="F544" s="309"/>
      <c r="G544" s="309"/>
      <c r="H544" s="309"/>
      <c r="I544" s="309"/>
      <c r="J544" s="309"/>
      <c r="K544" s="298"/>
      <c r="L544" s="298"/>
      <c r="M544" s="298"/>
      <c r="N544" s="298"/>
      <c r="O544" s="298"/>
    </row>
    <row r="545" spans="1:15" s="183" customFormat="1" ht="12.75">
      <c r="A545" s="302">
        <v>24</v>
      </c>
      <c r="B545" s="181"/>
      <c r="C545" s="301" t="s">
        <v>197</v>
      </c>
      <c r="D545" s="301" t="s">
        <v>201</v>
      </c>
      <c r="E545" s="301"/>
      <c r="F545" s="309"/>
      <c r="G545" s="309"/>
      <c r="H545" s="309"/>
      <c r="I545" s="309"/>
      <c r="J545" s="309"/>
      <c r="K545" s="298"/>
      <c r="L545" s="298"/>
      <c r="M545" s="298"/>
      <c r="N545" s="298"/>
      <c r="O545" s="298"/>
    </row>
    <row r="546" spans="1:15" s="183" customFormat="1" ht="12.75">
      <c r="A546" s="302">
        <v>25</v>
      </c>
      <c r="B546" s="181"/>
      <c r="C546" s="301" t="s">
        <v>197</v>
      </c>
      <c r="D546" s="301" t="s">
        <v>201</v>
      </c>
      <c r="E546" s="301"/>
      <c r="F546" s="309"/>
      <c r="G546" s="309"/>
      <c r="H546" s="309"/>
      <c r="I546" s="309"/>
      <c r="J546" s="309"/>
      <c r="K546" s="298"/>
      <c r="L546" s="298"/>
      <c r="M546" s="298"/>
      <c r="N546" s="298"/>
      <c r="O546" s="298"/>
    </row>
    <row r="547" spans="1:15" s="183" customFormat="1" ht="12.75">
      <c r="A547" s="302">
        <v>26</v>
      </c>
      <c r="B547" s="181"/>
      <c r="C547" s="301" t="s">
        <v>197</v>
      </c>
      <c r="D547" s="301" t="s">
        <v>201</v>
      </c>
      <c r="E547" s="301"/>
      <c r="F547" s="309"/>
      <c r="G547" s="309"/>
      <c r="H547" s="309"/>
      <c r="I547" s="309"/>
      <c r="J547" s="309"/>
      <c r="K547" s="298"/>
      <c r="L547" s="298"/>
      <c r="M547" s="298"/>
      <c r="N547" s="298"/>
      <c r="O547" s="298"/>
    </row>
    <row r="548" spans="1:15" s="183" customFormat="1" ht="12.75">
      <c r="A548" s="302">
        <v>27</v>
      </c>
      <c r="B548" s="181"/>
      <c r="C548" s="301" t="s">
        <v>197</v>
      </c>
      <c r="D548" s="301" t="s">
        <v>201</v>
      </c>
      <c r="E548" s="301"/>
      <c r="F548" s="309"/>
      <c r="G548" s="309"/>
      <c r="H548" s="309"/>
      <c r="I548" s="309"/>
      <c r="J548" s="309"/>
      <c r="K548" s="298"/>
      <c r="L548" s="298"/>
      <c r="M548" s="298"/>
      <c r="N548" s="298"/>
      <c r="O548" s="298"/>
    </row>
    <row r="549" spans="1:15" s="183" customFormat="1" ht="12.75">
      <c r="A549" s="302">
        <v>28</v>
      </c>
      <c r="B549" s="181"/>
      <c r="C549" s="301" t="s">
        <v>197</v>
      </c>
      <c r="D549" s="301" t="s">
        <v>201</v>
      </c>
      <c r="E549" s="301"/>
      <c r="F549" s="309"/>
      <c r="G549" s="309"/>
      <c r="H549" s="309"/>
      <c r="I549" s="309"/>
      <c r="J549" s="309"/>
      <c r="K549" s="298"/>
      <c r="L549" s="298"/>
      <c r="M549" s="298"/>
      <c r="N549" s="298"/>
      <c r="O549" s="298"/>
    </row>
    <row r="550" spans="1:15" s="183" customFormat="1" ht="12.75">
      <c r="A550" s="302">
        <v>29</v>
      </c>
      <c r="B550" s="181"/>
      <c r="C550" s="301" t="s">
        <v>197</v>
      </c>
      <c r="D550" s="301" t="s">
        <v>201</v>
      </c>
      <c r="E550" s="301"/>
      <c r="F550" s="309"/>
      <c r="G550" s="309"/>
      <c r="H550" s="309"/>
      <c r="I550" s="309"/>
      <c r="J550" s="309"/>
      <c r="K550" s="298"/>
      <c r="L550" s="298"/>
      <c r="M550" s="298"/>
      <c r="N550" s="298"/>
      <c r="O550" s="298"/>
    </row>
    <row r="551" spans="1:15" s="183" customFormat="1" ht="12.75">
      <c r="A551" s="302">
        <v>30</v>
      </c>
      <c r="B551" s="181"/>
      <c r="C551" s="301" t="s">
        <v>197</v>
      </c>
      <c r="D551" s="301" t="s">
        <v>201</v>
      </c>
      <c r="E551" s="301"/>
      <c r="F551" s="309"/>
      <c r="G551" s="309"/>
      <c r="H551" s="309"/>
      <c r="I551" s="309"/>
      <c r="J551" s="309"/>
      <c r="K551" s="298"/>
      <c r="L551" s="298"/>
      <c r="M551" s="298"/>
      <c r="N551" s="298"/>
      <c r="O551" s="298"/>
    </row>
    <row r="552" spans="1:15" s="183" customFormat="1" ht="12.75">
      <c r="A552" s="302">
        <v>31</v>
      </c>
      <c r="B552" s="181"/>
      <c r="C552" s="301" t="s">
        <v>197</v>
      </c>
      <c r="D552" s="301" t="s">
        <v>201</v>
      </c>
      <c r="E552" s="301"/>
      <c r="F552" s="309"/>
      <c r="G552" s="309"/>
      <c r="H552" s="309"/>
      <c r="I552" s="309"/>
      <c r="J552" s="309"/>
      <c r="K552" s="298"/>
      <c r="L552" s="298"/>
      <c r="M552" s="298"/>
      <c r="N552" s="298"/>
      <c r="O552" s="298"/>
    </row>
    <row r="553" spans="1:15" s="183" customFormat="1" ht="12.75">
      <c r="A553" s="302">
        <v>32</v>
      </c>
      <c r="B553" s="181"/>
      <c r="C553" s="301" t="s">
        <v>197</v>
      </c>
      <c r="D553" s="301" t="s">
        <v>201</v>
      </c>
      <c r="E553" s="301"/>
      <c r="F553" s="309"/>
      <c r="G553" s="309"/>
      <c r="H553" s="309"/>
      <c r="I553" s="309"/>
      <c r="J553" s="309"/>
      <c r="K553" s="298"/>
      <c r="L553" s="298"/>
      <c r="M553" s="298"/>
      <c r="N553" s="298"/>
      <c r="O553" s="298"/>
    </row>
    <row r="554" spans="1:15" s="183" customFormat="1" ht="12.75">
      <c r="A554" s="302">
        <v>33</v>
      </c>
      <c r="B554" s="181"/>
      <c r="C554" s="301" t="s">
        <v>197</v>
      </c>
      <c r="D554" s="301" t="s">
        <v>201</v>
      </c>
      <c r="E554" s="301"/>
      <c r="F554" s="309"/>
      <c r="G554" s="309"/>
      <c r="H554" s="309"/>
      <c r="I554" s="309"/>
      <c r="J554" s="309"/>
      <c r="K554" s="298"/>
      <c r="L554" s="298"/>
      <c r="M554" s="298"/>
      <c r="N554" s="298"/>
      <c r="O554" s="298"/>
    </row>
    <row r="555" spans="1:15" s="183" customFormat="1" ht="12.75">
      <c r="A555" s="302">
        <v>34</v>
      </c>
      <c r="B555" s="181"/>
      <c r="C555" s="301" t="s">
        <v>197</v>
      </c>
      <c r="D555" s="301" t="s">
        <v>201</v>
      </c>
      <c r="E555" s="301"/>
      <c r="F555" s="309"/>
      <c r="G555" s="309"/>
      <c r="H555" s="309"/>
      <c r="I555" s="309"/>
      <c r="J555" s="309"/>
      <c r="K555" s="298"/>
      <c r="L555" s="298"/>
      <c r="M555" s="298"/>
      <c r="N555" s="298"/>
      <c r="O555" s="298"/>
    </row>
    <row r="556" spans="1:15" s="183" customFormat="1" ht="12.75">
      <c r="A556" s="302">
        <v>35</v>
      </c>
      <c r="B556" s="181"/>
      <c r="C556" s="301" t="s">
        <v>197</v>
      </c>
      <c r="D556" s="301" t="s">
        <v>201</v>
      </c>
      <c r="E556" s="301"/>
      <c r="F556" s="309"/>
      <c r="G556" s="309"/>
      <c r="H556" s="309"/>
      <c r="I556" s="309"/>
      <c r="J556" s="309"/>
      <c r="K556" s="298"/>
      <c r="L556" s="298"/>
      <c r="M556" s="298"/>
      <c r="N556" s="298"/>
      <c r="O556" s="298"/>
    </row>
    <row r="557" spans="1:15" s="183" customFormat="1" ht="12.75">
      <c r="A557" s="302">
        <v>36</v>
      </c>
      <c r="B557" s="181"/>
      <c r="C557" s="301" t="s">
        <v>197</v>
      </c>
      <c r="D557" s="301" t="s">
        <v>201</v>
      </c>
      <c r="E557" s="301"/>
      <c r="F557" s="309"/>
      <c r="G557" s="309"/>
      <c r="H557" s="309"/>
      <c r="I557" s="309"/>
      <c r="J557" s="309"/>
      <c r="K557" s="298"/>
      <c r="L557" s="298"/>
      <c r="M557" s="298"/>
      <c r="N557" s="298"/>
      <c r="O557" s="298"/>
    </row>
    <row r="558" spans="1:15" s="183" customFormat="1" ht="12.75">
      <c r="A558" s="302">
        <v>37</v>
      </c>
      <c r="B558" s="181"/>
      <c r="C558" s="301" t="s">
        <v>197</v>
      </c>
      <c r="D558" s="301" t="s">
        <v>201</v>
      </c>
      <c r="E558" s="301"/>
      <c r="F558" s="309"/>
      <c r="G558" s="309"/>
      <c r="H558" s="309"/>
      <c r="I558" s="309"/>
      <c r="J558" s="309"/>
      <c r="K558" s="298"/>
      <c r="L558" s="298"/>
      <c r="M558" s="298"/>
      <c r="N558" s="298"/>
      <c r="O558" s="298"/>
    </row>
    <row r="559" spans="1:15" s="183" customFormat="1" ht="12.75">
      <c r="A559" s="302">
        <v>38</v>
      </c>
      <c r="B559" s="181"/>
      <c r="C559" s="301" t="s">
        <v>197</v>
      </c>
      <c r="D559" s="301" t="s">
        <v>201</v>
      </c>
      <c r="E559" s="301"/>
      <c r="F559" s="309"/>
      <c r="G559" s="309"/>
      <c r="H559" s="309"/>
      <c r="I559" s="309"/>
      <c r="J559" s="309"/>
      <c r="K559" s="298"/>
      <c r="L559" s="298"/>
      <c r="M559" s="298"/>
      <c r="N559" s="298"/>
      <c r="O559" s="298"/>
    </row>
    <row r="560" spans="1:15" s="183" customFormat="1" ht="12.75">
      <c r="A560" s="302">
        <v>39</v>
      </c>
      <c r="B560" s="181"/>
      <c r="C560" s="301" t="s">
        <v>197</v>
      </c>
      <c r="D560" s="301" t="s">
        <v>201</v>
      </c>
      <c r="E560" s="301"/>
      <c r="F560" s="309"/>
      <c r="G560" s="309"/>
      <c r="H560" s="309"/>
      <c r="I560" s="309"/>
      <c r="J560" s="309"/>
      <c r="K560" s="298"/>
      <c r="L560" s="298"/>
      <c r="M560" s="298"/>
      <c r="N560" s="298"/>
      <c r="O560" s="298"/>
    </row>
    <row r="561" spans="1:15" s="183" customFormat="1" ht="12.75">
      <c r="A561" s="302">
        <v>40</v>
      </c>
      <c r="B561" s="181"/>
      <c r="C561" s="301" t="s">
        <v>197</v>
      </c>
      <c r="D561" s="301" t="s">
        <v>201</v>
      </c>
      <c r="E561" s="301"/>
      <c r="F561" s="309"/>
      <c r="G561" s="309"/>
      <c r="H561" s="309"/>
      <c r="I561" s="309"/>
      <c r="J561" s="309"/>
      <c r="K561" s="298"/>
      <c r="L561" s="298"/>
      <c r="M561" s="298"/>
      <c r="N561" s="298"/>
      <c r="O561" s="298"/>
    </row>
    <row r="562" spans="1:15" s="183" customFormat="1" ht="12.75">
      <c r="A562" s="302">
        <v>41</v>
      </c>
      <c r="B562" s="181"/>
      <c r="C562" s="301" t="s">
        <v>197</v>
      </c>
      <c r="D562" s="301" t="s">
        <v>201</v>
      </c>
      <c r="E562" s="301"/>
      <c r="F562" s="309"/>
      <c r="G562" s="309"/>
      <c r="H562" s="309"/>
      <c r="I562" s="309"/>
      <c r="J562" s="309"/>
      <c r="K562" s="298"/>
      <c r="L562" s="298"/>
      <c r="M562" s="298"/>
      <c r="N562" s="298"/>
      <c r="O562" s="298"/>
    </row>
    <row r="563" spans="1:15" s="183" customFormat="1" ht="12.75">
      <c r="A563" s="302">
        <v>42</v>
      </c>
      <c r="B563" s="181"/>
      <c r="C563" s="301" t="s">
        <v>197</v>
      </c>
      <c r="D563" s="301" t="s">
        <v>201</v>
      </c>
      <c r="E563" s="301"/>
      <c r="F563" s="309"/>
      <c r="G563" s="309"/>
      <c r="H563" s="309"/>
      <c r="I563" s="309"/>
      <c r="J563" s="309"/>
      <c r="K563" s="298"/>
      <c r="L563" s="298"/>
      <c r="M563" s="298"/>
      <c r="N563" s="298"/>
      <c r="O563" s="298"/>
    </row>
    <row r="564" spans="1:15" s="183" customFormat="1" ht="12.75">
      <c r="A564" s="302">
        <v>43</v>
      </c>
      <c r="B564" s="181"/>
      <c r="C564" s="301" t="s">
        <v>197</v>
      </c>
      <c r="D564" s="301" t="s">
        <v>201</v>
      </c>
      <c r="E564" s="301"/>
      <c r="F564" s="309"/>
      <c r="G564" s="309"/>
      <c r="H564" s="309"/>
      <c r="I564" s="309"/>
      <c r="J564" s="309"/>
      <c r="K564" s="298"/>
      <c r="L564" s="298"/>
      <c r="M564" s="298"/>
      <c r="N564" s="298"/>
      <c r="O564" s="298"/>
    </row>
    <row r="565" spans="1:15" s="183" customFormat="1" ht="12.75">
      <c r="A565" s="302">
        <v>44</v>
      </c>
      <c r="B565" s="181"/>
      <c r="C565" s="301" t="s">
        <v>197</v>
      </c>
      <c r="D565" s="301" t="s">
        <v>201</v>
      </c>
      <c r="E565" s="301"/>
      <c r="F565" s="309"/>
      <c r="G565" s="309"/>
      <c r="H565" s="309"/>
      <c r="I565" s="309"/>
      <c r="J565" s="309"/>
      <c r="K565" s="298"/>
      <c r="L565" s="298"/>
      <c r="M565" s="298"/>
      <c r="N565" s="298"/>
      <c r="O565" s="298"/>
    </row>
    <row r="566" spans="1:15" s="183" customFormat="1" ht="12.75">
      <c r="A566" s="302">
        <v>45</v>
      </c>
      <c r="B566" s="181"/>
      <c r="C566" s="301" t="s">
        <v>197</v>
      </c>
      <c r="D566" s="301" t="s">
        <v>201</v>
      </c>
      <c r="E566" s="301"/>
      <c r="F566" s="309"/>
      <c r="G566" s="309"/>
      <c r="H566" s="309"/>
      <c r="I566" s="309"/>
      <c r="J566" s="309"/>
      <c r="K566" s="298"/>
      <c r="L566" s="298"/>
      <c r="M566" s="298"/>
      <c r="N566" s="298"/>
      <c r="O566" s="298"/>
    </row>
    <row r="567" spans="1:15" s="183" customFormat="1" ht="12.75">
      <c r="A567" s="302">
        <v>46</v>
      </c>
      <c r="B567" s="181"/>
      <c r="C567" s="301" t="s">
        <v>197</v>
      </c>
      <c r="D567" s="301" t="s">
        <v>201</v>
      </c>
      <c r="E567" s="301"/>
      <c r="F567" s="309"/>
      <c r="G567" s="309"/>
      <c r="H567" s="309"/>
      <c r="I567" s="309"/>
      <c r="J567" s="309"/>
      <c r="K567" s="298"/>
      <c r="L567" s="298"/>
      <c r="M567" s="298"/>
      <c r="N567" s="298"/>
      <c r="O567" s="298"/>
    </row>
    <row r="568" spans="1:15" s="183" customFormat="1" ht="12.75">
      <c r="A568" s="302">
        <v>47</v>
      </c>
      <c r="B568" s="181"/>
      <c r="C568" s="301" t="s">
        <v>197</v>
      </c>
      <c r="D568" s="301" t="s">
        <v>201</v>
      </c>
      <c r="E568" s="301"/>
      <c r="F568" s="309"/>
      <c r="G568" s="309"/>
      <c r="H568" s="309"/>
      <c r="I568" s="309"/>
      <c r="J568" s="309"/>
      <c r="K568" s="298"/>
      <c r="L568" s="298"/>
      <c r="M568" s="298"/>
      <c r="N568" s="298"/>
      <c r="O568" s="298"/>
    </row>
    <row r="569" spans="1:15" s="183" customFormat="1" ht="12.75">
      <c r="A569" s="302">
        <v>48</v>
      </c>
      <c r="B569" s="181"/>
      <c r="C569" s="301" t="s">
        <v>197</v>
      </c>
      <c r="D569" s="301" t="s">
        <v>201</v>
      </c>
      <c r="E569" s="301"/>
      <c r="F569" s="309"/>
      <c r="G569" s="309"/>
      <c r="H569" s="309"/>
      <c r="I569" s="309"/>
      <c r="J569" s="309"/>
      <c r="K569" s="298"/>
      <c r="L569" s="298"/>
      <c r="M569" s="298"/>
      <c r="N569" s="298"/>
      <c r="O569" s="298"/>
    </row>
    <row r="570" spans="1:15" s="183" customFormat="1" ht="12.75">
      <c r="A570" s="302">
        <v>49</v>
      </c>
      <c r="B570" s="181"/>
      <c r="C570" s="301" t="s">
        <v>197</v>
      </c>
      <c r="D570" s="301" t="s">
        <v>201</v>
      </c>
      <c r="E570" s="301"/>
      <c r="F570" s="309"/>
      <c r="G570" s="309"/>
      <c r="H570" s="309"/>
      <c r="I570" s="309"/>
      <c r="J570" s="309"/>
      <c r="K570" s="298"/>
      <c r="L570" s="298"/>
      <c r="M570" s="298"/>
      <c r="N570" s="298"/>
      <c r="O570" s="298"/>
    </row>
    <row r="571" spans="1:15" s="183" customFormat="1" ht="12.75">
      <c r="A571" s="302">
        <v>50</v>
      </c>
      <c r="B571" s="181"/>
      <c r="C571" s="301" t="s">
        <v>197</v>
      </c>
      <c r="D571" s="301" t="s">
        <v>201</v>
      </c>
      <c r="E571" s="301"/>
      <c r="F571" s="309"/>
      <c r="G571" s="309"/>
      <c r="H571" s="309"/>
      <c r="I571" s="309"/>
      <c r="J571" s="309"/>
      <c r="K571" s="298"/>
      <c r="L571" s="298"/>
      <c r="M571" s="298"/>
      <c r="N571" s="298"/>
      <c r="O571" s="298"/>
    </row>
    <row r="572" spans="1:15" s="183" customFormat="1" ht="12.75">
      <c r="A572" s="190"/>
      <c r="B572" s="181"/>
      <c r="C572" s="298"/>
      <c r="D572" s="298"/>
      <c r="E572" s="298"/>
      <c r="F572" s="298"/>
      <c r="G572" s="298"/>
      <c r="H572" s="298"/>
      <c r="I572" s="298"/>
      <c r="J572" s="298"/>
      <c r="K572" s="298"/>
      <c r="L572" s="298"/>
      <c r="M572" s="298"/>
      <c r="N572" s="298"/>
      <c r="O572" s="298"/>
    </row>
    <row r="573" spans="1:15" s="181" customFormat="1" ht="12.75">
      <c r="A573" s="190"/>
      <c r="C573" s="310" t="s">
        <v>173</v>
      </c>
      <c r="D573" s="310"/>
      <c r="E573" s="310"/>
      <c r="F573" s="310"/>
      <c r="G573" s="190"/>
      <c r="H573" s="310"/>
      <c r="I573" s="190"/>
      <c r="J573" s="190"/>
      <c r="K573" s="190"/>
      <c r="L573" s="190"/>
      <c r="M573" s="190"/>
      <c r="N573" s="190"/>
      <c r="O573" s="190"/>
    </row>
    <row r="574" spans="1:15" s="181" customFormat="1" ht="15">
      <c r="A574" s="302" t="s">
        <v>164</v>
      </c>
      <c r="C574" s="300"/>
      <c r="D574" s="300" t="s">
        <v>40</v>
      </c>
      <c r="E574" s="300" t="s">
        <v>174</v>
      </c>
      <c r="F574" s="300"/>
      <c r="G574" s="300"/>
      <c r="H574" s="300"/>
      <c r="I574" s="300"/>
      <c r="J574" s="300"/>
      <c r="K574" s="249" t="s">
        <v>294</v>
      </c>
      <c r="L574" s="249" t="s">
        <v>277</v>
      </c>
      <c r="M574" s="249" t="s">
        <v>278</v>
      </c>
      <c r="N574" s="249" t="s">
        <v>836</v>
      </c>
      <c r="O574" s="190"/>
    </row>
    <row r="575" spans="1:15" s="183" customFormat="1" ht="12.75">
      <c r="A575" s="302">
        <v>1</v>
      </c>
      <c r="B575" s="181"/>
      <c r="C575" s="301" t="s">
        <v>200</v>
      </c>
      <c r="D575" s="301" t="s">
        <v>207</v>
      </c>
      <c r="E575" s="301" t="s">
        <v>1118</v>
      </c>
      <c r="F575" s="309"/>
      <c r="G575" s="309"/>
      <c r="H575" s="309"/>
      <c r="I575" s="309"/>
      <c r="J575" s="309"/>
      <c r="K575" s="298"/>
      <c r="L575" s="298"/>
      <c r="M575" s="298"/>
      <c r="N575" s="298"/>
      <c r="O575" s="298"/>
    </row>
    <row r="576" spans="1:15" s="183" customFormat="1" ht="12.75">
      <c r="A576" s="302">
        <v>2</v>
      </c>
      <c r="B576" s="181"/>
      <c r="C576" s="301" t="s">
        <v>200</v>
      </c>
      <c r="D576" s="301" t="s">
        <v>207</v>
      </c>
      <c r="E576" s="301"/>
      <c r="F576" s="309"/>
      <c r="G576" s="309"/>
      <c r="H576" s="309"/>
      <c r="I576" s="309"/>
      <c r="J576" s="309"/>
      <c r="K576" s="298"/>
      <c r="L576" s="298"/>
      <c r="M576" s="298"/>
      <c r="N576" s="298"/>
      <c r="O576" s="298"/>
    </row>
    <row r="577" spans="1:15" s="183" customFormat="1" ht="12.75">
      <c r="A577" s="302">
        <v>3</v>
      </c>
      <c r="B577" s="181"/>
      <c r="C577" s="301" t="s">
        <v>200</v>
      </c>
      <c r="D577" s="301" t="s">
        <v>207</v>
      </c>
      <c r="E577" s="301"/>
      <c r="F577" s="309"/>
      <c r="G577" s="309"/>
      <c r="H577" s="309"/>
      <c r="I577" s="309"/>
      <c r="J577" s="309"/>
      <c r="K577" s="298"/>
      <c r="L577" s="298"/>
      <c r="M577" s="298"/>
      <c r="N577" s="298"/>
      <c r="O577" s="298"/>
    </row>
    <row r="578" spans="1:15" s="183" customFormat="1" ht="12.75">
      <c r="A578" s="302">
        <v>4</v>
      </c>
      <c r="B578" s="181"/>
      <c r="C578" s="301" t="s">
        <v>200</v>
      </c>
      <c r="D578" s="301" t="s">
        <v>207</v>
      </c>
      <c r="E578" s="301"/>
      <c r="F578" s="309"/>
      <c r="G578" s="309"/>
      <c r="H578" s="309"/>
      <c r="I578" s="309"/>
      <c r="J578" s="309"/>
      <c r="K578" s="298"/>
      <c r="L578" s="298"/>
      <c r="M578" s="298"/>
      <c r="N578" s="298"/>
      <c r="O578" s="298"/>
    </row>
    <row r="579" spans="1:15" s="183" customFormat="1" ht="12.75">
      <c r="A579" s="302">
        <v>5</v>
      </c>
      <c r="B579" s="181"/>
      <c r="C579" s="301" t="s">
        <v>200</v>
      </c>
      <c r="D579" s="301" t="s">
        <v>207</v>
      </c>
      <c r="E579" s="301"/>
      <c r="F579" s="309"/>
      <c r="G579" s="309"/>
      <c r="H579" s="309"/>
      <c r="I579" s="309"/>
      <c r="J579" s="309"/>
      <c r="K579" s="298"/>
      <c r="L579" s="298"/>
      <c r="M579" s="298"/>
      <c r="N579" s="298"/>
      <c r="O579" s="298"/>
    </row>
    <row r="580" spans="1:15" s="183" customFormat="1" ht="12.75">
      <c r="A580" s="302">
        <v>6</v>
      </c>
      <c r="B580" s="181"/>
      <c r="C580" s="301" t="s">
        <v>200</v>
      </c>
      <c r="D580" s="301" t="s">
        <v>207</v>
      </c>
      <c r="E580" s="301"/>
      <c r="F580" s="309"/>
      <c r="G580" s="309"/>
      <c r="H580" s="309"/>
      <c r="I580" s="309"/>
      <c r="J580" s="309"/>
      <c r="K580" s="298"/>
      <c r="L580" s="298"/>
      <c r="M580" s="298"/>
      <c r="N580" s="298"/>
      <c r="O580" s="298"/>
    </row>
    <row r="581" spans="1:15" s="183" customFormat="1" ht="12.75">
      <c r="A581" s="302">
        <v>7</v>
      </c>
      <c r="B581" s="181"/>
      <c r="C581" s="301" t="s">
        <v>200</v>
      </c>
      <c r="D581" s="301" t="s">
        <v>207</v>
      </c>
      <c r="E581" s="301"/>
      <c r="F581" s="309"/>
      <c r="G581" s="309"/>
      <c r="H581" s="309"/>
      <c r="I581" s="309"/>
      <c r="J581" s="309"/>
      <c r="K581" s="298"/>
      <c r="L581" s="298"/>
      <c r="M581" s="298"/>
      <c r="N581" s="298"/>
      <c r="O581" s="298"/>
    </row>
    <row r="582" spans="1:15" s="183" customFormat="1" ht="12.75">
      <c r="A582" s="302">
        <v>8</v>
      </c>
      <c r="B582" s="181"/>
      <c r="C582" s="301" t="s">
        <v>200</v>
      </c>
      <c r="D582" s="301" t="s">
        <v>207</v>
      </c>
      <c r="E582" s="301"/>
      <c r="F582" s="309"/>
      <c r="G582" s="309"/>
      <c r="H582" s="309"/>
      <c r="I582" s="309"/>
      <c r="J582" s="309"/>
      <c r="K582" s="298"/>
      <c r="L582" s="298"/>
      <c r="M582" s="298"/>
      <c r="N582" s="298"/>
      <c r="O582" s="298"/>
    </row>
    <row r="583" spans="1:15" s="183" customFormat="1" ht="12.75">
      <c r="A583" s="302">
        <v>9</v>
      </c>
      <c r="B583" s="181"/>
      <c r="C583" s="301" t="s">
        <v>200</v>
      </c>
      <c r="D583" s="301" t="s">
        <v>207</v>
      </c>
      <c r="E583" s="301"/>
      <c r="F583" s="309"/>
      <c r="G583" s="309"/>
      <c r="H583" s="309"/>
      <c r="I583" s="309"/>
      <c r="J583" s="309"/>
      <c r="K583" s="298"/>
      <c r="L583" s="298"/>
      <c r="M583" s="298"/>
      <c r="N583" s="298"/>
      <c r="O583" s="298"/>
    </row>
    <row r="584" spans="1:15" s="183" customFormat="1" ht="12.75">
      <c r="A584" s="302">
        <v>10</v>
      </c>
      <c r="B584" s="181"/>
      <c r="C584" s="301" t="s">
        <v>200</v>
      </c>
      <c r="D584" s="301" t="s">
        <v>207</v>
      </c>
      <c r="E584" s="301"/>
      <c r="F584" s="309"/>
      <c r="G584" s="309"/>
      <c r="H584" s="309"/>
      <c r="I584" s="309"/>
      <c r="J584" s="309"/>
      <c r="K584" s="298"/>
      <c r="L584" s="298"/>
      <c r="M584" s="298"/>
      <c r="N584" s="298"/>
      <c r="O584" s="298"/>
    </row>
    <row r="585" spans="1:15" s="183" customFormat="1" ht="12.75">
      <c r="A585" s="302">
        <v>11</v>
      </c>
      <c r="B585" s="181"/>
      <c r="C585" s="301" t="s">
        <v>200</v>
      </c>
      <c r="D585" s="301" t="s">
        <v>207</v>
      </c>
      <c r="E585" s="301"/>
      <c r="F585" s="309"/>
      <c r="G585" s="309"/>
      <c r="H585" s="309"/>
      <c r="I585" s="309"/>
      <c r="J585" s="309"/>
      <c r="K585" s="298"/>
      <c r="L585" s="298"/>
      <c r="M585" s="298"/>
      <c r="N585" s="298"/>
      <c r="O585" s="298"/>
    </row>
    <row r="586" spans="1:15" s="183" customFormat="1" ht="12.75">
      <c r="A586" s="302">
        <v>12</v>
      </c>
      <c r="B586" s="181"/>
      <c r="C586" s="301" t="s">
        <v>200</v>
      </c>
      <c r="D586" s="301" t="s">
        <v>207</v>
      </c>
      <c r="E586" s="301"/>
      <c r="F586" s="309"/>
      <c r="G586" s="309"/>
      <c r="H586" s="309"/>
      <c r="I586" s="309"/>
      <c r="J586" s="309"/>
      <c r="K586" s="298"/>
      <c r="L586" s="298"/>
      <c r="M586" s="298"/>
      <c r="N586" s="298"/>
      <c r="O586" s="298"/>
    </row>
    <row r="587" spans="1:15" s="183" customFormat="1" ht="12.75">
      <c r="A587" s="302">
        <v>13</v>
      </c>
      <c r="B587" s="181"/>
      <c r="C587" s="301" t="s">
        <v>200</v>
      </c>
      <c r="D587" s="301" t="s">
        <v>207</v>
      </c>
      <c r="E587" s="301"/>
      <c r="F587" s="309"/>
      <c r="G587" s="309"/>
      <c r="H587" s="309"/>
      <c r="I587" s="309"/>
      <c r="J587" s="309"/>
      <c r="K587" s="298"/>
      <c r="L587" s="298"/>
      <c r="M587" s="298"/>
      <c r="N587" s="298"/>
      <c r="O587" s="298"/>
    </row>
    <row r="588" spans="1:15" s="183" customFormat="1" ht="12.75">
      <c r="A588" s="302">
        <v>14</v>
      </c>
      <c r="B588" s="181"/>
      <c r="C588" s="301" t="s">
        <v>200</v>
      </c>
      <c r="D588" s="301" t="s">
        <v>207</v>
      </c>
      <c r="E588" s="301"/>
      <c r="F588" s="309"/>
      <c r="G588" s="309"/>
      <c r="H588" s="309"/>
      <c r="I588" s="309"/>
      <c r="J588" s="309"/>
      <c r="K588" s="298"/>
      <c r="L588" s="298"/>
      <c r="M588" s="298"/>
      <c r="N588" s="298"/>
      <c r="O588" s="298"/>
    </row>
    <row r="589" spans="1:15" s="183" customFormat="1" ht="12.75">
      <c r="A589" s="302">
        <v>15</v>
      </c>
      <c r="B589" s="181"/>
      <c r="C589" s="301" t="s">
        <v>200</v>
      </c>
      <c r="D589" s="301" t="s">
        <v>207</v>
      </c>
      <c r="E589" s="301"/>
      <c r="F589" s="309"/>
      <c r="G589" s="309"/>
      <c r="H589" s="309"/>
      <c r="I589" s="309"/>
      <c r="J589" s="309"/>
      <c r="K589" s="298"/>
      <c r="L589" s="298"/>
      <c r="M589" s="298"/>
      <c r="N589" s="298"/>
      <c r="O589" s="298"/>
    </row>
    <row r="590" spans="1:15" s="183" customFormat="1" ht="12.75">
      <c r="A590" s="302">
        <v>16</v>
      </c>
      <c r="B590" s="181"/>
      <c r="C590" s="301" t="s">
        <v>200</v>
      </c>
      <c r="D590" s="301" t="s">
        <v>207</v>
      </c>
      <c r="E590" s="301"/>
      <c r="F590" s="309"/>
      <c r="G590" s="309"/>
      <c r="H590" s="309"/>
      <c r="I590" s="309"/>
      <c r="J590" s="309"/>
      <c r="K590" s="298"/>
      <c r="L590" s="298"/>
      <c r="M590" s="298"/>
      <c r="N590" s="298"/>
      <c r="O590" s="298"/>
    </row>
    <row r="591" spans="1:15" s="183" customFormat="1" ht="12.75">
      <c r="A591" s="302">
        <v>17</v>
      </c>
      <c r="B591" s="181"/>
      <c r="C591" s="301" t="s">
        <v>200</v>
      </c>
      <c r="D591" s="301" t="s">
        <v>207</v>
      </c>
      <c r="E591" s="301"/>
      <c r="F591" s="309"/>
      <c r="G591" s="309"/>
      <c r="H591" s="309"/>
      <c r="I591" s="309"/>
      <c r="J591" s="309"/>
      <c r="K591" s="298"/>
      <c r="L591" s="298"/>
      <c r="M591" s="298"/>
      <c r="N591" s="298"/>
      <c r="O591" s="298"/>
    </row>
    <row r="592" spans="1:15" s="183" customFormat="1" ht="12.75">
      <c r="A592" s="302">
        <v>18</v>
      </c>
      <c r="B592" s="181"/>
      <c r="C592" s="301" t="s">
        <v>200</v>
      </c>
      <c r="D592" s="301" t="s">
        <v>207</v>
      </c>
      <c r="E592" s="301"/>
      <c r="F592" s="309"/>
      <c r="G592" s="309"/>
      <c r="H592" s="309"/>
      <c r="I592" s="309"/>
      <c r="J592" s="309"/>
      <c r="K592" s="298"/>
      <c r="L592" s="298"/>
      <c r="M592" s="298"/>
      <c r="N592" s="298"/>
      <c r="O592" s="298"/>
    </row>
    <row r="593" spans="1:15" s="183" customFormat="1" ht="12.75">
      <c r="A593" s="302">
        <v>19</v>
      </c>
      <c r="B593" s="181"/>
      <c r="C593" s="301" t="s">
        <v>200</v>
      </c>
      <c r="D593" s="301" t="s">
        <v>207</v>
      </c>
      <c r="E593" s="301"/>
      <c r="F593" s="309"/>
      <c r="G593" s="309"/>
      <c r="H593" s="309"/>
      <c r="I593" s="309"/>
      <c r="J593" s="309"/>
      <c r="K593" s="298"/>
      <c r="L593" s="298"/>
      <c r="M593" s="298"/>
      <c r="N593" s="298"/>
      <c r="O593" s="298"/>
    </row>
    <row r="594" spans="1:15" s="183" customFormat="1" ht="12.75">
      <c r="A594" s="302">
        <v>20</v>
      </c>
      <c r="B594" s="181"/>
      <c r="C594" s="301" t="s">
        <v>200</v>
      </c>
      <c r="D594" s="301" t="s">
        <v>207</v>
      </c>
      <c r="E594" s="301"/>
      <c r="F594" s="309"/>
      <c r="G594" s="309"/>
      <c r="H594" s="309"/>
      <c r="I594" s="309"/>
      <c r="J594" s="309"/>
      <c r="K594" s="298"/>
      <c r="L594" s="298"/>
      <c r="M594" s="298"/>
      <c r="N594" s="298"/>
      <c r="O594" s="298"/>
    </row>
    <row r="595" spans="1:15" s="183" customFormat="1" ht="12.75">
      <c r="A595" s="302">
        <v>21</v>
      </c>
      <c r="B595" s="181"/>
      <c r="C595" s="301" t="s">
        <v>200</v>
      </c>
      <c r="D595" s="301" t="s">
        <v>207</v>
      </c>
      <c r="E595" s="301"/>
      <c r="F595" s="309"/>
      <c r="G595" s="309"/>
      <c r="H595" s="309"/>
      <c r="I595" s="309"/>
      <c r="J595" s="309"/>
      <c r="K595" s="298"/>
      <c r="L595" s="298"/>
      <c r="M595" s="298"/>
      <c r="N595" s="298"/>
      <c r="O595" s="298"/>
    </row>
    <row r="596" spans="1:15" s="183" customFormat="1" ht="12.75">
      <c r="A596" s="302">
        <v>22</v>
      </c>
      <c r="B596" s="181"/>
      <c r="C596" s="301" t="s">
        <v>200</v>
      </c>
      <c r="D596" s="301" t="s">
        <v>207</v>
      </c>
      <c r="E596" s="301"/>
      <c r="F596" s="309"/>
      <c r="G596" s="309"/>
      <c r="H596" s="309"/>
      <c r="I596" s="309"/>
      <c r="J596" s="309"/>
      <c r="K596" s="298"/>
      <c r="L596" s="298"/>
      <c r="M596" s="298"/>
      <c r="N596" s="298"/>
      <c r="O596" s="298"/>
    </row>
    <row r="597" spans="1:15" s="183" customFormat="1" ht="12.75">
      <c r="A597" s="302">
        <v>23</v>
      </c>
      <c r="B597" s="181"/>
      <c r="C597" s="301" t="s">
        <v>200</v>
      </c>
      <c r="D597" s="301" t="s">
        <v>207</v>
      </c>
      <c r="E597" s="301"/>
      <c r="F597" s="309"/>
      <c r="G597" s="309"/>
      <c r="H597" s="309"/>
      <c r="I597" s="309"/>
      <c r="J597" s="309"/>
      <c r="K597" s="298"/>
      <c r="L597" s="298"/>
      <c r="M597" s="298"/>
      <c r="N597" s="298"/>
      <c r="O597" s="298"/>
    </row>
    <row r="598" spans="1:15" s="183" customFormat="1" ht="12.75">
      <c r="A598" s="302">
        <v>24</v>
      </c>
      <c r="B598" s="181"/>
      <c r="C598" s="301" t="s">
        <v>200</v>
      </c>
      <c r="D598" s="301" t="s">
        <v>207</v>
      </c>
      <c r="E598" s="301"/>
      <c r="F598" s="309"/>
      <c r="G598" s="309"/>
      <c r="H598" s="309"/>
      <c r="I598" s="309"/>
      <c r="J598" s="309"/>
      <c r="K598" s="298"/>
      <c r="L598" s="298"/>
      <c r="M598" s="298"/>
      <c r="N598" s="298"/>
      <c r="O598" s="298"/>
    </row>
    <row r="599" spans="1:15" s="183" customFormat="1" ht="12.75">
      <c r="A599" s="302">
        <v>25</v>
      </c>
      <c r="B599" s="181"/>
      <c r="C599" s="301" t="s">
        <v>200</v>
      </c>
      <c r="D599" s="301" t="s">
        <v>207</v>
      </c>
      <c r="E599" s="301"/>
      <c r="F599" s="309"/>
      <c r="G599" s="309"/>
      <c r="H599" s="309"/>
      <c r="I599" s="309"/>
      <c r="J599" s="309"/>
      <c r="K599" s="298"/>
      <c r="L599" s="298"/>
      <c r="M599" s="298"/>
      <c r="N599" s="298"/>
      <c r="O599" s="298"/>
    </row>
    <row r="600" spans="1:15" s="183" customFormat="1" ht="12.75">
      <c r="A600" s="302">
        <v>26</v>
      </c>
      <c r="B600" s="181"/>
      <c r="C600" s="301" t="s">
        <v>200</v>
      </c>
      <c r="D600" s="301" t="s">
        <v>207</v>
      </c>
      <c r="E600" s="301"/>
      <c r="F600" s="309"/>
      <c r="G600" s="309"/>
      <c r="H600" s="309"/>
      <c r="I600" s="309"/>
      <c r="J600" s="309"/>
      <c r="K600" s="298"/>
      <c r="L600" s="298"/>
      <c r="M600" s="298"/>
      <c r="N600" s="298"/>
      <c r="O600" s="298"/>
    </row>
    <row r="601" spans="1:15" s="183" customFormat="1" ht="12.75">
      <c r="A601" s="302">
        <v>27</v>
      </c>
      <c r="B601" s="181"/>
      <c r="C601" s="301" t="s">
        <v>200</v>
      </c>
      <c r="D601" s="301" t="s">
        <v>207</v>
      </c>
      <c r="E601" s="301"/>
      <c r="F601" s="309"/>
      <c r="G601" s="309"/>
      <c r="H601" s="309"/>
      <c r="I601" s="309"/>
      <c r="J601" s="309"/>
      <c r="K601" s="298"/>
      <c r="L601" s="298"/>
      <c r="M601" s="298"/>
      <c r="N601" s="298"/>
      <c r="O601" s="298"/>
    </row>
    <row r="602" spans="1:15" s="183" customFormat="1" ht="12.75">
      <c r="A602" s="302">
        <v>28</v>
      </c>
      <c r="B602" s="181"/>
      <c r="C602" s="301" t="s">
        <v>200</v>
      </c>
      <c r="D602" s="301" t="s">
        <v>207</v>
      </c>
      <c r="E602" s="301"/>
      <c r="F602" s="309"/>
      <c r="G602" s="309"/>
      <c r="H602" s="309"/>
      <c r="I602" s="309"/>
      <c r="J602" s="309"/>
      <c r="K602" s="298"/>
      <c r="L602" s="298"/>
      <c r="M602" s="298"/>
      <c r="N602" s="298"/>
      <c r="O602" s="298"/>
    </row>
    <row r="603" spans="1:15" s="183" customFormat="1" ht="12.75">
      <c r="A603" s="302">
        <v>29</v>
      </c>
      <c r="B603" s="181"/>
      <c r="C603" s="301" t="s">
        <v>200</v>
      </c>
      <c r="D603" s="301" t="s">
        <v>207</v>
      </c>
      <c r="E603" s="301"/>
      <c r="F603" s="309"/>
      <c r="G603" s="309"/>
      <c r="H603" s="309"/>
      <c r="I603" s="309"/>
      <c r="J603" s="309"/>
      <c r="K603" s="298"/>
      <c r="L603" s="298"/>
      <c r="M603" s="298"/>
      <c r="N603" s="298"/>
      <c r="O603" s="298"/>
    </row>
    <row r="604" spans="1:15" s="183" customFormat="1" ht="12.75">
      <c r="A604" s="302">
        <v>30</v>
      </c>
      <c r="B604" s="181"/>
      <c r="C604" s="301" t="s">
        <v>200</v>
      </c>
      <c r="D604" s="301" t="s">
        <v>207</v>
      </c>
      <c r="E604" s="301"/>
      <c r="F604" s="309"/>
      <c r="G604" s="309"/>
      <c r="H604" s="309"/>
      <c r="I604" s="309"/>
      <c r="J604" s="309"/>
      <c r="K604" s="298"/>
      <c r="L604" s="298"/>
      <c r="M604" s="298"/>
      <c r="N604" s="298"/>
      <c r="O604" s="298"/>
    </row>
    <row r="605" spans="1:15" s="183" customFormat="1" ht="12.75">
      <c r="A605" s="302">
        <v>31</v>
      </c>
      <c r="B605" s="181"/>
      <c r="C605" s="301" t="s">
        <v>200</v>
      </c>
      <c r="D605" s="301" t="s">
        <v>207</v>
      </c>
      <c r="E605" s="301"/>
      <c r="F605" s="309"/>
      <c r="G605" s="309"/>
      <c r="H605" s="309"/>
      <c r="I605" s="309"/>
      <c r="J605" s="309"/>
      <c r="K605" s="298"/>
      <c r="L605" s="298"/>
      <c r="M605" s="298"/>
      <c r="N605" s="298"/>
      <c r="O605" s="298"/>
    </row>
    <row r="606" spans="1:15" s="183" customFormat="1" ht="12.75">
      <c r="A606" s="302">
        <v>32</v>
      </c>
      <c r="B606" s="181"/>
      <c r="C606" s="301" t="s">
        <v>200</v>
      </c>
      <c r="D606" s="301" t="s">
        <v>207</v>
      </c>
      <c r="E606" s="301"/>
      <c r="F606" s="309"/>
      <c r="G606" s="309"/>
      <c r="H606" s="309"/>
      <c r="I606" s="309"/>
      <c r="J606" s="309"/>
      <c r="K606" s="298"/>
      <c r="L606" s="298"/>
      <c r="M606" s="298"/>
      <c r="N606" s="298"/>
      <c r="O606" s="298"/>
    </row>
    <row r="607" spans="1:15" s="183" customFormat="1" ht="12.75">
      <c r="A607" s="302">
        <v>33</v>
      </c>
      <c r="B607" s="181"/>
      <c r="C607" s="301" t="s">
        <v>200</v>
      </c>
      <c r="D607" s="301" t="s">
        <v>207</v>
      </c>
      <c r="E607" s="301"/>
      <c r="F607" s="309"/>
      <c r="G607" s="309"/>
      <c r="H607" s="309"/>
      <c r="I607" s="309"/>
      <c r="J607" s="309"/>
      <c r="K607" s="298"/>
      <c r="L607" s="298"/>
      <c r="M607" s="298"/>
      <c r="N607" s="298"/>
      <c r="O607" s="298"/>
    </row>
    <row r="608" spans="1:15" s="183" customFormat="1" ht="12.75">
      <c r="A608" s="302">
        <v>34</v>
      </c>
      <c r="B608" s="181"/>
      <c r="C608" s="301" t="s">
        <v>200</v>
      </c>
      <c r="D608" s="301" t="s">
        <v>207</v>
      </c>
      <c r="E608" s="301"/>
      <c r="F608" s="309"/>
      <c r="G608" s="309"/>
      <c r="H608" s="309"/>
      <c r="I608" s="309"/>
      <c r="J608" s="309"/>
      <c r="K608" s="298"/>
      <c r="L608" s="298"/>
      <c r="M608" s="298"/>
      <c r="N608" s="298"/>
      <c r="O608" s="298"/>
    </row>
    <row r="609" spans="1:15" s="183" customFormat="1" ht="12.75">
      <c r="A609" s="302">
        <v>35</v>
      </c>
      <c r="B609" s="181"/>
      <c r="C609" s="301" t="s">
        <v>200</v>
      </c>
      <c r="D609" s="301" t="s">
        <v>207</v>
      </c>
      <c r="E609" s="301"/>
      <c r="F609" s="309"/>
      <c r="G609" s="309"/>
      <c r="H609" s="309"/>
      <c r="I609" s="309"/>
      <c r="J609" s="309"/>
      <c r="K609" s="298"/>
      <c r="L609" s="298"/>
      <c r="M609" s="298"/>
      <c r="N609" s="298"/>
      <c r="O609" s="298"/>
    </row>
    <row r="610" spans="1:15" s="183" customFormat="1" ht="12.75">
      <c r="A610" s="302">
        <v>36</v>
      </c>
      <c r="B610" s="181"/>
      <c r="C610" s="301" t="s">
        <v>200</v>
      </c>
      <c r="D610" s="301" t="s">
        <v>207</v>
      </c>
      <c r="E610" s="301"/>
      <c r="F610" s="309"/>
      <c r="G610" s="309"/>
      <c r="H610" s="309"/>
      <c r="I610" s="309"/>
      <c r="J610" s="309"/>
      <c r="K610" s="298"/>
      <c r="L610" s="298"/>
      <c r="M610" s="298"/>
      <c r="N610" s="298"/>
      <c r="O610" s="298"/>
    </row>
    <row r="611" spans="1:15" s="183" customFormat="1" ht="12.75">
      <c r="A611" s="302">
        <v>37</v>
      </c>
      <c r="B611" s="181"/>
      <c r="C611" s="301" t="s">
        <v>200</v>
      </c>
      <c r="D611" s="301" t="s">
        <v>207</v>
      </c>
      <c r="E611" s="301"/>
      <c r="F611" s="309"/>
      <c r="G611" s="309"/>
      <c r="H611" s="309"/>
      <c r="I611" s="309"/>
      <c r="J611" s="309"/>
      <c r="K611" s="298"/>
      <c r="L611" s="298"/>
      <c r="M611" s="298"/>
      <c r="N611" s="298"/>
      <c r="O611" s="298"/>
    </row>
    <row r="612" spans="1:15" s="183" customFormat="1" ht="12.75">
      <c r="A612" s="302">
        <v>38</v>
      </c>
      <c r="B612" s="181"/>
      <c r="C612" s="301" t="s">
        <v>200</v>
      </c>
      <c r="D612" s="301" t="s">
        <v>207</v>
      </c>
      <c r="E612" s="301"/>
      <c r="F612" s="309"/>
      <c r="G612" s="309"/>
      <c r="H612" s="309"/>
      <c r="I612" s="309"/>
      <c r="J612" s="309"/>
      <c r="K612" s="298"/>
      <c r="L612" s="298"/>
      <c r="M612" s="298"/>
      <c r="N612" s="298"/>
      <c r="O612" s="298"/>
    </row>
    <row r="613" spans="1:15" s="183" customFormat="1" ht="12.75">
      <c r="A613" s="302">
        <v>39</v>
      </c>
      <c r="B613" s="181"/>
      <c r="C613" s="301" t="s">
        <v>200</v>
      </c>
      <c r="D613" s="301" t="s">
        <v>207</v>
      </c>
      <c r="E613" s="301"/>
      <c r="F613" s="309"/>
      <c r="G613" s="309"/>
      <c r="H613" s="309"/>
      <c r="I613" s="309"/>
      <c r="J613" s="309"/>
      <c r="K613" s="298"/>
      <c r="L613" s="298"/>
      <c r="M613" s="298"/>
      <c r="N613" s="298"/>
      <c r="O613" s="298"/>
    </row>
    <row r="614" spans="1:15" s="183" customFormat="1" ht="12.75">
      <c r="A614" s="302">
        <v>40</v>
      </c>
      <c r="B614" s="181"/>
      <c r="C614" s="301" t="s">
        <v>200</v>
      </c>
      <c r="D614" s="301" t="s">
        <v>207</v>
      </c>
      <c r="E614" s="301"/>
      <c r="F614" s="309"/>
      <c r="G614" s="309"/>
      <c r="H614" s="309"/>
      <c r="I614" s="309"/>
      <c r="J614" s="309"/>
      <c r="K614" s="298"/>
      <c r="L614" s="298"/>
      <c r="M614" s="298"/>
      <c r="N614" s="298"/>
      <c r="O614" s="298"/>
    </row>
    <row r="615" spans="1:15" s="183" customFormat="1" ht="12.75">
      <c r="A615" s="302">
        <v>41</v>
      </c>
      <c r="B615" s="181"/>
      <c r="C615" s="301" t="s">
        <v>200</v>
      </c>
      <c r="D615" s="301" t="s">
        <v>207</v>
      </c>
      <c r="E615" s="301"/>
      <c r="F615" s="309"/>
      <c r="G615" s="309"/>
      <c r="H615" s="309"/>
      <c r="I615" s="309"/>
      <c r="J615" s="309"/>
      <c r="K615" s="298"/>
      <c r="L615" s="298"/>
      <c r="M615" s="298"/>
      <c r="N615" s="298"/>
      <c r="O615" s="298"/>
    </row>
    <row r="616" spans="1:15" s="183" customFormat="1" ht="12.75">
      <c r="A616" s="302">
        <v>42</v>
      </c>
      <c r="B616" s="181"/>
      <c r="C616" s="301" t="s">
        <v>200</v>
      </c>
      <c r="D616" s="301" t="s">
        <v>207</v>
      </c>
      <c r="E616" s="301"/>
      <c r="F616" s="309"/>
      <c r="G616" s="309"/>
      <c r="H616" s="309"/>
      <c r="I616" s="309"/>
      <c r="J616" s="309"/>
      <c r="K616" s="298"/>
      <c r="L616" s="298"/>
      <c r="M616" s="298"/>
      <c r="N616" s="298"/>
      <c r="O616" s="298"/>
    </row>
    <row r="617" spans="1:15" s="183" customFormat="1" ht="12.75">
      <c r="A617" s="302">
        <v>43</v>
      </c>
      <c r="B617" s="181"/>
      <c r="C617" s="301" t="s">
        <v>200</v>
      </c>
      <c r="D617" s="301" t="s">
        <v>207</v>
      </c>
      <c r="E617" s="301"/>
      <c r="F617" s="309"/>
      <c r="G617" s="309"/>
      <c r="H617" s="309"/>
      <c r="I617" s="309"/>
      <c r="J617" s="309"/>
      <c r="K617" s="298"/>
      <c r="L617" s="298"/>
      <c r="M617" s="298"/>
      <c r="N617" s="298"/>
      <c r="O617" s="298"/>
    </row>
    <row r="618" spans="1:15" s="183" customFormat="1" ht="12.75">
      <c r="A618" s="302">
        <v>44</v>
      </c>
      <c r="B618" s="181"/>
      <c r="C618" s="301" t="s">
        <v>200</v>
      </c>
      <c r="D618" s="301" t="s">
        <v>207</v>
      </c>
      <c r="E618" s="301"/>
      <c r="F618" s="309"/>
      <c r="G618" s="309"/>
      <c r="H618" s="309"/>
      <c r="I618" s="309"/>
      <c r="J618" s="309"/>
      <c r="K618" s="298"/>
      <c r="L618" s="298"/>
      <c r="M618" s="298"/>
      <c r="N618" s="298"/>
      <c r="O618" s="298"/>
    </row>
    <row r="619" spans="1:15" s="183" customFormat="1" ht="12.75">
      <c r="A619" s="302">
        <v>45</v>
      </c>
      <c r="B619" s="181"/>
      <c r="C619" s="301" t="s">
        <v>200</v>
      </c>
      <c r="D619" s="301" t="s">
        <v>207</v>
      </c>
      <c r="E619" s="301"/>
      <c r="F619" s="309"/>
      <c r="G619" s="309"/>
      <c r="H619" s="309"/>
      <c r="I619" s="309"/>
      <c r="J619" s="309"/>
      <c r="K619" s="298"/>
      <c r="L619" s="298"/>
      <c r="M619" s="298"/>
      <c r="N619" s="298"/>
      <c r="O619" s="298"/>
    </row>
    <row r="620" spans="1:15" s="183" customFormat="1" ht="12.75">
      <c r="A620" s="302">
        <v>46</v>
      </c>
      <c r="B620" s="181"/>
      <c r="C620" s="301" t="s">
        <v>200</v>
      </c>
      <c r="D620" s="301" t="s">
        <v>207</v>
      </c>
      <c r="E620" s="301"/>
      <c r="F620" s="309"/>
      <c r="G620" s="309"/>
      <c r="H620" s="309"/>
      <c r="I620" s="309"/>
      <c r="J620" s="309"/>
      <c r="K620" s="298"/>
      <c r="L620" s="298"/>
      <c r="M620" s="298"/>
      <c r="N620" s="298"/>
      <c r="O620" s="298"/>
    </row>
    <row r="621" spans="1:15" s="183" customFormat="1" ht="12.75">
      <c r="A621" s="302">
        <v>47</v>
      </c>
      <c r="B621" s="181"/>
      <c r="C621" s="301" t="s">
        <v>200</v>
      </c>
      <c r="D621" s="301" t="s">
        <v>207</v>
      </c>
      <c r="E621" s="301"/>
      <c r="F621" s="309"/>
      <c r="G621" s="309"/>
      <c r="H621" s="309"/>
      <c r="I621" s="309"/>
      <c r="J621" s="309"/>
      <c r="K621" s="298"/>
      <c r="L621" s="298"/>
      <c r="M621" s="298"/>
      <c r="N621" s="298"/>
      <c r="O621" s="298"/>
    </row>
    <row r="622" spans="1:15" s="183" customFormat="1" ht="12.75">
      <c r="A622" s="302">
        <v>48</v>
      </c>
      <c r="B622" s="181"/>
      <c r="C622" s="301" t="s">
        <v>200</v>
      </c>
      <c r="D622" s="301" t="s">
        <v>207</v>
      </c>
      <c r="E622" s="301"/>
      <c r="F622" s="309"/>
      <c r="G622" s="309"/>
      <c r="H622" s="309"/>
      <c r="I622" s="309"/>
      <c r="J622" s="309"/>
      <c r="K622" s="298"/>
      <c r="L622" s="298"/>
      <c r="M622" s="298"/>
      <c r="N622" s="298"/>
      <c r="O622" s="298"/>
    </row>
    <row r="623" spans="1:15" s="183" customFormat="1" ht="12.75">
      <c r="A623" s="302">
        <v>49</v>
      </c>
      <c r="B623" s="181"/>
      <c r="C623" s="301" t="s">
        <v>200</v>
      </c>
      <c r="D623" s="301" t="s">
        <v>207</v>
      </c>
      <c r="E623" s="301"/>
      <c r="F623" s="309"/>
      <c r="G623" s="309"/>
      <c r="H623" s="309"/>
      <c r="I623" s="309"/>
      <c r="J623" s="309"/>
      <c r="K623" s="298"/>
      <c r="L623" s="298"/>
      <c r="M623" s="298"/>
      <c r="N623" s="298"/>
      <c r="O623" s="298"/>
    </row>
    <row r="624" spans="1:15" s="183" customFormat="1" ht="12.75">
      <c r="A624" s="302">
        <v>50</v>
      </c>
      <c r="B624" s="181"/>
      <c r="C624" s="301" t="s">
        <v>200</v>
      </c>
      <c r="D624" s="301" t="s">
        <v>207</v>
      </c>
      <c r="E624" s="301"/>
      <c r="F624" s="309"/>
      <c r="G624" s="309"/>
      <c r="H624" s="309"/>
      <c r="I624" s="309"/>
      <c r="J624" s="309"/>
      <c r="K624" s="298"/>
      <c r="L624" s="298"/>
      <c r="M624" s="298"/>
      <c r="N624" s="298"/>
      <c r="O624" s="298"/>
    </row>
    <row r="625" spans="1:15" s="183" customFormat="1" ht="12.75">
      <c r="A625" s="298"/>
      <c r="C625" s="298"/>
      <c r="D625" s="298"/>
      <c r="E625" s="298"/>
      <c r="F625" s="298"/>
      <c r="G625" s="298"/>
      <c r="H625" s="298"/>
      <c r="I625" s="298"/>
      <c r="J625" s="298"/>
      <c r="K625" s="298"/>
      <c r="L625" s="298"/>
      <c r="M625" s="298"/>
      <c r="N625" s="298"/>
      <c r="O625" s="298"/>
    </row>
    <row r="626" spans="1:15" s="183" customFormat="1" ht="12.75">
      <c r="A626" s="298"/>
      <c r="C626" s="298"/>
      <c r="D626" s="298"/>
      <c r="E626" s="298"/>
      <c r="F626" s="298"/>
      <c r="G626" s="298"/>
      <c r="H626" s="298"/>
      <c r="I626" s="298"/>
      <c r="J626" s="298"/>
      <c r="K626" s="298"/>
      <c r="L626" s="298"/>
      <c r="M626" s="298"/>
      <c r="N626" s="298"/>
      <c r="O626" s="298"/>
    </row>
    <row r="627" spans="1:15" s="183" customFormat="1" ht="12.75">
      <c r="A627" s="298"/>
      <c r="C627" s="298"/>
      <c r="D627" s="298"/>
      <c r="E627" s="298"/>
      <c r="F627" s="298"/>
      <c r="G627" s="298"/>
      <c r="H627" s="298"/>
      <c r="I627" s="298"/>
      <c r="J627" s="298"/>
      <c r="K627" s="298"/>
      <c r="L627" s="298"/>
      <c r="M627" s="298"/>
      <c r="N627" s="298"/>
      <c r="O627" s="298"/>
    </row>
    <row r="628" spans="1:15" s="183" customFormat="1" ht="12.75">
      <c r="A628" s="298"/>
      <c r="C628" s="298"/>
      <c r="D628" s="298"/>
      <c r="E628" s="298"/>
      <c r="F628" s="298"/>
      <c r="G628" s="298"/>
      <c r="H628" s="298"/>
      <c r="I628" s="298"/>
      <c r="J628" s="298"/>
      <c r="K628" s="298"/>
      <c r="L628" s="298"/>
      <c r="M628" s="298"/>
      <c r="N628" s="298"/>
      <c r="O628" s="298"/>
    </row>
    <row r="629" spans="1:15" s="183" customFormat="1" ht="12.75">
      <c r="A629" s="298"/>
      <c r="C629" s="298"/>
      <c r="D629" s="298"/>
      <c r="E629" s="298"/>
      <c r="F629" s="298"/>
      <c r="G629" s="298"/>
      <c r="H629" s="298"/>
      <c r="I629" s="298"/>
      <c r="J629" s="298"/>
      <c r="K629" s="298"/>
      <c r="L629" s="298"/>
      <c r="M629" s="298"/>
      <c r="N629" s="298"/>
      <c r="O629" s="298"/>
    </row>
    <row r="630" spans="1:15" s="183" customFormat="1" ht="12.75">
      <c r="A630" s="298"/>
      <c r="C630" s="298"/>
      <c r="D630" s="298"/>
      <c r="E630" s="298"/>
      <c r="F630" s="298"/>
      <c r="G630" s="298"/>
      <c r="H630" s="298"/>
      <c r="I630" s="298"/>
      <c r="J630" s="298"/>
      <c r="K630" s="298"/>
      <c r="L630" s="298"/>
      <c r="M630" s="298"/>
      <c r="N630" s="298"/>
      <c r="O630" s="298"/>
    </row>
    <row r="631" spans="1:15" s="183" customFormat="1" ht="12.75">
      <c r="A631" s="298"/>
      <c r="C631" s="298"/>
      <c r="D631" s="298"/>
      <c r="E631" s="298"/>
      <c r="F631" s="298"/>
      <c r="G631" s="298"/>
      <c r="H631" s="298"/>
      <c r="I631" s="298"/>
      <c r="J631" s="298"/>
      <c r="K631" s="298"/>
      <c r="L631" s="298"/>
      <c r="M631" s="298"/>
      <c r="N631" s="298"/>
      <c r="O631" s="298"/>
    </row>
    <row r="632" spans="1:15" s="183" customFormat="1" ht="12.75">
      <c r="A632" s="298"/>
      <c r="C632" s="298"/>
      <c r="D632" s="298"/>
      <c r="E632" s="298"/>
      <c r="F632" s="298"/>
      <c r="G632" s="298"/>
      <c r="H632" s="298"/>
      <c r="I632" s="298"/>
      <c r="J632" s="298"/>
      <c r="K632" s="298"/>
      <c r="L632" s="298"/>
      <c r="M632" s="298"/>
      <c r="N632" s="298"/>
      <c r="O632" s="298"/>
    </row>
    <row r="633" spans="1:15" s="183" customFormat="1" ht="12.75">
      <c r="A633" s="298"/>
      <c r="C633" s="298"/>
      <c r="D633" s="298"/>
      <c r="E633" s="298"/>
      <c r="F633" s="298"/>
      <c r="G633" s="298"/>
      <c r="H633" s="298"/>
      <c r="I633" s="298"/>
      <c r="J633" s="298"/>
      <c r="K633" s="298"/>
      <c r="L633" s="298"/>
      <c r="M633" s="298"/>
      <c r="N633" s="298"/>
      <c r="O633" s="298"/>
    </row>
    <row r="634" spans="1:15" s="183" customFormat="1" ht="12.75">
      <c r="A634" s="298"/>
      <c r="C634" s="298"/>
      <c r="D634" s="298"/>
      <c r="E634" s="298"/>
      <c r="F634" s="298"/>
      <c r="G634" s="298"/>
      <c r="H634" s="298"/>
      <c r="I634" s="298"/>
      <c r="J634" s="298"/>
      <c r="K634" s="298"/>
      <c r="L634" s="298"/>
      <c r="M634" s="298"/>
      <c r="N634" s="298"/>
      <c r="O634" s="298"/>
    </row>
    <row r="635" spans="1:15" s="183" customFormat="1" ht="12.75">
      <c r="A635" s="298"/>
      <c r="C635" s="298"/>
      <c r="D635" s="298"/>
      <c r="E635" s="298"/>
      <c r="F635" s="298"/>
      <c r="G635" s="298"/>
      <c r="H635" s="298"/>
      <c r="I635" s="298"/>
      <c r="J635" s="298"/>
      <c r="K635" s="298"/>
      <c r="L635" s="298"/>
      <c r="M635" s="298"/>
      <c r="N635" s="298"/>
      <c r="O635" s="298"/>
    </row>
    <row r="636" spans="1:15" s="183" customFormat="1" ht="12.75">
      <c r="A636" s="298"/>
      <c r="C636" s="298"/>
      <c r="D636" s="298"/>
      <c r="E636" s="298"/>
      <c r="F636" s="298"/>
      <c r="G636" s="298"/>
      <c r="H636" s="298"/>
      <c r="I636" s="298"/>
      <c r="J636" s="298"/>
      <c r="K636" s="298"/>
      <c r="L636" s="298"/>
      <c r="M636" s="298"/>
      <c r="N636" s="298"/>
      <c r="O636" s="298"/>
    </row>
    <row r="637" spans="1:15" s="183" customFormat="1" ht="12.75">
      <c r="A637" s="298"/>
      <c r="C637" s="298"/>
      <c r="D637" s="298"/>
      <c r="E637" s="298"/>
      <c r="F637" s="298"/>
      <c r="G637" s="298"/>
      <c r="H637" s="298"/>
      <c r="I637" s="298"/>
      <c r="J637" s="298"/>
      <c r="K637" s="298"/>
      <c r="L637" s="298"/>
      <c r="M637" s="298"/>
      <c r="N637" s="298"/>
      <c r="O637" s="298"/>
    </row>
    <row r="638" spans="1:15" s="183" customFormat="1" ht="12.75">
      <c r="A638" s="298"/>
      <c r="C638" s="298"/>
      <c r="D638" s="298"/>
      <c r="E638" s="298"/>
      <c r="F638" s="298"/>
      <c r="G638" s="298"/>
      <c r="H638" s="298"/>
      <c r="I638" s="298"/>
      <c r="J638" s="298"/>
      <c r="K638" s="298"/>
      <c r="L638" s="298"/>
      <c r="M638" s="298"/>
      <c r="N638" s="298"/>
      <c r="O638" s="298"/>
    </row>
    <row r="639" spans="1:15" s="183" customFormat="1" ht="12.75">
      <c r="A639" s="298"/>
      <c r="C639" s="298"/>
      <c r="D639" s="298"/>
      <c r="E639" s="298"/>
      <c r="F639" s="298"/>
      <c r="G639" s="298"/>
      <c r="H639" s="298"/>
      <c r="I639" s="298"/>
      <c r="J639" s="298"/>
      <c r="K639" s="298"/>
      <c r="L639" s="298"/>
      <c r="M639" s="298"/>
      <c r="N639" s="298"/>
      <c r="O639" s="298"/>
    </row>
  </sheetData>
  <sheetProtection/>
  <printOptions horizontalCentered="1"/>
  <pageMargins left="0.28" right="0.2" top="1" bottom="1" header="0.512" footer="0.512"/>
  <pageSetup horizontalDpi="600" verticalDpi="600" orientation="landscape" paperSize="9" scale="70" r:id="rId1"/>
  <rowBreaks count="6" manualBreakCount="6">
    <brk id="122" max="255" man="1"/>
    <brk id="214" max="255" man="1"/>
    <brk id="235" max="255" man="1"/>
    <brk id="315" max="255" man="1"/>
    <brk id="338" max="255" man="1"/>
    <brk id="35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G670"/>
  <sheetViews>
    <sheetView zoomScalePageLayoutView="0" workbookViewId="0" topLeftCell="A479">
      <pane xSplit="7" topLeftCell="H1" activePane="topRight" state="frozen"/>
      <selection pane="topLeft" activeCell="B10" sqref="B10"/>
      <selection pane="topRight" activeCell="E329" sqref="E329"/>
    </sheetView>
  </sheetViews>
  <sheetFormatPr defaultColWidth="9.00390625" defaultRowHeight="13.5"/>
  <cols>
    <col min="1" max="1" width="4.50390625" style="16" customWidth="1"/>
    <col min="2" max="2" width="1.625" style="0" customWidth="1"/>
    <col min="3" max="3" width="8.375" style="321" customWidth="1"/>
    <col min="4" max="4" width="12.125" style="41" customWidth="1"/>
    <col min="5" max="5" width="6.50390625" style="16" customWidth="1"/>
    <col min="6" max="6" width="28.375" style="16" customWidth="1"/>
    <col min="7" max="7" width="17.625" style="16" customWidth="1"/>
    <col min="8" max="8" width="13.75390625" style="16" customWidth="1"/>
    <col min="9" max="9" width="6.125" style="16" customWidth="1"/>
    <col min="10" max="10" width="11.875" style="16" customWidth="1"/>
    <col min="11" max="11" width="16.50390625" style="29" customWidth="1"/>
    <col min="12" max="12" width="14.875" style="0" customWidth="1"/>
  </cols>
  <sheetData>
    <row r="1" spans="1:13" s="159" customFormat="1" ht="27.75">
      <c r="A1" s="246"/>
      <c r="B1" s="254"/>
      <c r="C1" s="257" t="s">
        <v>484</v>
      </c>
      <c r="D1" s="162"/>
      <c r="E1" s="162"/>
      <c r="F1" s="294"/>
      <c r="G1" s="294"/>
      <c r="H1" s="294"/>
      <c r="I1" s="294"/>
      <c r="J1" s="162"/>
      <c r="K1" s="162"/>
      <c r="L1" s="162"/>
      <c r="M1" s="162"/>
    </row>
    <row r="2" spans="1:14" s="168" customFormat="1" ht="13.5" customHeight="1">
      <c r="A2" s="322"/>
      <c r="B2" s="255"/>
      <c r="C2" s="164" t="s">
        <v>485</v>
      </c>
      <c r="D2" s="166"/>
      <c r="E2" s="166"/>
      <c r="F2" s="166"/>
      <c r="G2" s="166"/>
      <c r="H2" s="166"/>
      <c r="I2" s="166"/>
      <c r="J2" s="166"/>
      <c r="K2" s="263"/>
      <c r="L2" s="264"/>
      <c r="M2" s="264"/>
      <c r="N2" s="264"/>
    </row>
    <row r="3" spans="1:14" s="171" customFormat="1" ht="13.5" customHeight="1">
      <c r="A3" s="322"/>
      <c r="B3" s="255"/>
      <c r="C3" s="263"/>
      <c r="D3" s="264"/>
      <c r="E3" s="264"/>
      <c r="F3" s="264"/>
      <c r="G3" s="264"/>
      <c r="H3" s="264"/>
      <c r="I3" s="264"/>
      <c r="J3" s="264"/>
      <c r="K3" s="263"/>
      <c r="L3" s="264"/>
      <c r="M3" s="264"/>
      <c r="N3" s="264"/>
    </row>
    <row r="4" spans="1:14" s="171" customFormat="1" ht="13.5" customHeight="1">
      <c r="A4" s="322"/>
      <c r="B4" s="255"/>
      <c r="C4" s="263"/>
      <c r="D4" s="264"/>
      <c r="E4" s="264"/>
      <c r="F4" s="264"/>
      <c r="G4" s="264"/>
      <c r="H4" s="264"/>
      <c r="I4" s="264"/>
      <c r="J4" s="264"/>
      <c r="K4" s="263"/>
      <c r="L4" s="264"/>
      <c r="M4" s="264"/>
      <c r="N4" s="264"/>
    </row>
    <row r="5" spans="1:11" s="183" customFormat="1" ht="15">
      <c r="A5" s="298"/>
      <c r="C5" s="185" t="s">
        <v>1119</v>
      </c>
      <c r="D5" s="296"/>
      <c r="E5" s="312"/>
      <c r="F5" s="203"/>
      <c r="G5" s="313"/>
      <c r="H5" s="193"/>
      <c r="I5" s="205"/>
      <c r="J5" s="205"/>
      <c r="K5" s="184"/>
    </row>
    <row r="6" spans="1:11" s="181" customFormat="1" ht="12.75">
      <c r="A6" s="190"/>
      <c r="C6" s="190" t="s">
        <v>188</v>
      </c>
      <c r="D6" s="190"/>
      <c r="E6" s="190"/>
      <c r="F6" s="190"/>
      <c r="G6" s="299"/>
      <c r="H6" s="190"/>
      <c r="I6" s="190"/>
      <c r="J6" s="190"/>
      <c r="K6" s="186"/>
    </row>
    <row r="7" spans="1:12" s="181" customFormat="1" ht="15">
      <c r="A7" s="302" t="s">
        <v>189</v>
      </c>
      <c r="C7" s="300" t="s">
        <v>39</v>
      </c>
      <c r="D7" s="300" t="s">
        <v>40</v>
      </c>
      <c r="E7" s="300" t="s">
        <v>41</v>
      </c>
      <c r="F7" s="300" t="s">
        <v>44</v>
      </c>
      <c r="G7" s="300" t="s">
        <v>45</v>
      </c>
      <c r="H7" s="300" t="s">
        <v>46</v>
      </c>
      <c r="I7" s="300" t="s">
        <v>42</v>
      </c>
      <c r="J7" s="300" t="s">
        <v>47</v>
      </c>
      <c r="K7" s="180" t="s">
        <v>48</v>
      </c>
      <c r="L7" s="249" t="s">
        <v>277</v>
      </c>
    </row>
    <row r="8" spans="1:12" s="181" customFormat="1" ht="15">
      <c r="A8" s="302">
        <v>1</v>
      </c>
      <c r="C8" s="249" t="s">
        <v>263</v>
      </c>
      <c r="D8" s="249" t="s">
        <v>479</v>
      </c>
      <c r="E8" s="249">
        <v>200</v>
      </c>
      <c r="F8" s="249" t="s">
        <v>494</v>
      </c>
      <c r="G8" s="249" t="s">
        <v>440</v>
      </c>
      <c r="H8" s="249" t="s">
        <v>271</v>
      </c>
      <c r="I8" s="249">
        <v>2005</v>
      </c>
      <c r="J8" s="249" t="s">
        <v>495</v>
      </c>
      <c r="K8" s="249" t="s">
        <v>496</v>
      </c>
      <c r="L8" s="249" t="s">
        <v>272</v>
      </c>
    </row>
    <row r="9" spans="1:12" s="181" customFormat="1" ht="15">
      <c r="A9" s="302">
        <v>2</v>
      </c>
      <c r="C9" s="249" t="s">
        <v>263</v>
      </c>
      <c r="D9" s="249" t="s">
        <v>479</v>
      </c>
      <c r="E9" s="249">
        <v>201</v>
      </c>
      <c r="F9" s="249" t="s">
        <v>497</v>
      </c>
      <c r="G9" s="249" t="s">
        <v>498</v>
      </c>
      <c r="H9" s="249" t="s">
        <v>271</v>
      </c>
      <c r="I9" s="249">
        <v>2004</v>
      </c>
      <c r="J9" s="249" t="s">
        <v>499</v>
      </c>
      <c r="K9" s="249" t="s">
        <v>496</v>
      </c>
      <c r="L9" s="249" t="s">
        <v>272</v>
      </c>
    </row>
    <row r="10" spans="1:12" s="181" customFormat="1" ht="15">
      <c r="A10" s="302">
        <v>3</v>
      </c>
      <c r="C10" s="249" t="s">
        <v>263</v>
      </c>
      <c r="D10" s="249" t="s">
        <v>479</v>
      </c>
      <c r="E10" s="249">
        <v>202</v>
      </c>
      <c r="F10" s="249" t="s">
        <v>527</v>
      </c>
      <c r="G10" s="249" t="s">
        <v>528</v>
      </c>
      <c r="H10" s="249" t="s">
        <v>286</v>
      </c>
      <c r="I10" s="249">
        <v>2004</v>
      </c>
      <c r="J10" s="249" t="s">
        <v>529</v>
      </c>
      <c r="K10" s="249" t="s">
        <v>279</v>
      </c>
      <c r="L10" s="249" t="s">
        <v>272</v>
      </c>
    </row>
    <row r="11" spans="1:33" s="181" customFormat="1" ht="15">
      <c r="A11" s="302">
        <v>4</v>
      </c>
      <c r="C11" s="249" t="s">
        <v>263</v>
      </c>
      <c r="D11" s="249" t="s">
        <v>479</v>
      </c>
      <c r="E11" s="249">
        <v>203</v>
      </c>
      <c r="F11" s="249" t="s">
        <v>1115</v>
      </c>
      <c r="G11" s="249" t="s">
        <v>1029</v>
      </c>
      <c r="H11" s="249" t="s">
        <v>277</v>
      </c>
      <c r="I11" s="249">
        <v>2003</v>
      </c>
      <c r="J11" s="249" t="s">
        <v>365</v>
      </c>
      <c r="K11" s="249" t="s">
        <v>567</v>
      </c>
      <c r="L11" s="249" t="s">
        <v>272</v>
      </c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</row>
    <row r="12" spans="1:33" s="181" customFormat="1" ht="15">
      <c r="A12" s="302">
        <v>5</v>
      </c>
      <c r="C12" s="249" t="s">
        <v>263</v>
      </c>
      <c r="D12" s="249" t="s">
        <v>479</v>
      </c>
      <c r="E12" s="249">
        <v>204</v>
      </c>
      <c r="F12" s="249" t="s">
        <v>444</v>
      </c>
      <c r="G12" s="249" t="s">
        <v>1030</v>
      </c>
      <c r="H12" s="249" t="s">
        <v>277</v>
      </c>
      <c r="I12" s="249">
        <v>2003</v>
      </c>
      <c r="J12" s="249" t="s">
        <v>420</v>
      </c>
      <c r="K12" s="249" t="s">
        <v>293</v>
      </c>
      <c r="L12" s="249" t="s">
        <v>272</v>
      </c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</row>
    <row r="13" spans="1:33" s="181" customFormat="1" ht="15">
      <c r="A13" s="302">
        <v>6</v>
      </c>
      <c r="C13" s="249" t="s">
        <v>263</v>
      </c>
      <c r="D13" s="249" t="s">
        <v>479</v>
      </c>
      <c r="E13" s="249">
        <v>205</v>
      </c>
      <c r="F13" s="249" t="s">
        <v>1116</v>
      </c>
      <c r="G13" s="249" t="s">
        <v>1031</v>
      </c>
      <c r="H13" s="249" t="s">
        <v>277</v>
      </c>
      <c r="I13" s="249">
        <v>2004</v>
      </c>
      <c r="J13" s="249" t="s">
        <v>569</v>
      </c>
      <c r="K13" s="249" t="s">
        <v>553</v>
      </c>
      <c r="L13" s="249" t="s">
        <v>272</v>
      </c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</row>
    <row r="14" spans="1:33" s="181" customFormat="1" ht="15">
      <c r="A14" s="302">
        <v>7</v>
      </c>
      <c r="C14" s="249" t="s">
        <v>263</v>
      </c>
      <c r="D14" s="249" t="s">
        <v>479</v>
      </c>
      <c r="E14" s="249">
        <v>206</v>
      </c>
      <c r="F14" s="249" t="s">
        <v>570</v>
      </c>
      <c r="G14" s="249" t="s">
        <v>1032</v>
      </c>
      <c r="H14" s="249" t="s">
        <v>277</v>
      </c>
      <c r="I14" s="249">
        <v>2004</v>
      </c>
      <c r="J14" s="249" t="s">
        <v>571</v>
      </c>
      <c r="K14" s="249" t="s">
        <v>553</v>
      </c>
      <c r="L14" s="249" t="s">
        <v>272</v>
      </c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</row>
    <row r="15" spans="1:33" s="181" customFormat="1" ht="15">
      <c r="A15" s="302">
        <v>8</v>
      </c>
      <c r="C15" s="249" t="s">
        <v>263</v>
      </c>
      <c r="D15" s="249" t="s">
        <v>479</v>
      </c>
      <c r="E15" s="249">
        <v>207</v>
      </c>
      <c r="F15" s="249" t="s">
        <v>572</v>
      </c>
      <c r="G15" s="262" t="s">
        <v>1033</v>
      </c>
      <c r="H15" s="262" t="s">
        <v>277</v>
      </c>
      <c r="I15" s="262">
        <v>2003</v>
      </c>
      <c r="J15" s="262" t="s">
        <v>573</v>
      </c>
      <c r="K15" s="262" t="s">
        <v>293</v>
      </c>
      <c r="L15" s="261" t="s">
        <v>272</v>
      </c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</row>
    <row r="16" spans="1:33" s="181" customFormat="1" ht="15">
      <c r="A16" s="302">
        <v>9</v>
      </c>
      <c r="C16" s="249" t="s">
        <v>263</v>
      </c>
      <c r="D16" s="249" t="s">
        <v>479</v>
      </c>
      <c r="E16" s="249">
        <v>208</v>
      </c>
      <c r="F16" s="262" t="s">
        <v>1117</v>
      </c>
      <c r="G16" s="262" t="s">
        <v>1031</v>
      </c>
      <c r="H16" s="262" t="s">
        <v>277</v>
      </c>
      <c r="I16" s="262">
        <v>2004</v>
      </c>
      <c r="J16" s="262" t="s">
        <v>575</v>
      </c>
      <c r="K16" s="262" t="s">
        <v>293</v>
      </c>
      <c r="L16" s="261" t="s">
        <v>272</v>
      </c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</row>
    <row r="17" spans="1:33" s="181" customFormat="1" ht="15">
      <c r="A17" s="302">
        <v>10</v>
      </c>
      <c r="C17" s="249" t="s">
        <v>263</v>
      </c>
      <c r="D17" s="249" t="s">
        <v>479</v>
      </c>
      <c r="E17" s="249">
        <v>209</v>
      </c>
      <c r="F17" s="249" t="s">
        <v>452</v>
      </c>
      <c r="G17" s="249" t="s">
        <v>450</v>
      </c>
      <c r="H17" s="249" t="s">
        <v>368</v>
      </c>
      <c r="I17" s="249">
        <v>2003</v>
      </c>
      <c r="J17" s="249" t="s">
        <v>453</v>
      </c>
      <c r="K17" s="249" t="s">
        <v>293</v>
      </c>
      <c r="L17" s="249" t="s">
        <v>272</v>
      </c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</row>
    <row r="18" spans="1:33" s="181" customFormat="1" ht="15">
      <c r="A18" s="302">
        <v>11</v>
      </c>
      <c r="C18" s="249" t="s">
        <v>263</v>
      </c>
      <c r="D18" s="249" t="s">
        <v>479</v>
      </c>
      <c r="E18" s="249">
        <v>210</v>
      </c>
      <c r="F18" s="249" t="s">
        <v>449</v>
      </c>
      <c r="G18" s="249" t="s">
        <v>614</v>
      </c>
      <c r="H18" s="249" t="s">
        <v>368</v>
      </c>
      <c r="I18" s="249">
        <v>2004</v>
      </c>
      <c r="J18" s="249" t="s">
        <v>615</v>
      </c>
      <c r="K18" s="249" t="s">
        <v>279</v>
      </c>
      <c r="L18" s="249" t="s">
        <v>272</v>
      </c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</row>
    <row r="19" spans="1:33" s="181" customFormat="1" ht="15">
      <c r="A19" s="302">
        <v>12</v>
      </c>
      <c r="C19" s="249" t="s">
        <v>263</v>
      </c>
      <c r="D19" s="249" t="s">
        <v>479</v>
      </c>
      <c r="E19" s="249">
        <v>211</v>
      </c>
      <c r="F19" s="249" t="s">
        <v>616</v>
      </c>
      <c r="G19" s="249" t="s">
        <v>334</v>
      </c>
      <c r="H19" s="249" t="s">
        <v>368</v>
      </c>
      <c r="I19" s="249">
        <v>2003</v>
      </c>
      <c r="J19" s="249" t="s">
        <v>617</v>
      </c>
      <c r="K19" s="249" t="s">
        <v>293</v>
      </c>
      <c r="L19" s="249" t="s">
        <v>272</v>
      </c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</row>
    <row r="20" spans="1:33" s="181" customFormat="1" ht="15">
      <c r="A20" s="302">
        <v>13</v>
      </c>
      <c r="C20" s="249" t="s">
        <v>209</v>
      </c>
      <c r="D20" s="249" t="s">
        <v>208</v>
      </c>
      <c r="E20" s="301">
        <v>212</v>
      </c>
      <c r="F20" s="327" t="s">
        <v>725</v>
      </c>
      <c r="G20" s="249" t="s">
        <v>359</v>
      </c>
      <c r="H20" s="249" t="s">
        <v>294</v>
      </c>
      <c r="I20" s="249">
        <v>2004</v>
      </c>
      <c r="J20" s="249" t="s">
        <v>726</v>
      </c>
      <c r="K20" s="249" t="s">
        <v>293</v>
      </c>
      <c r="L20" s="249" t="s">
        <v>272</v>
      </c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</row>
    <row r="21" spans="1:33" s="181" customFormat="1" ht="15">
      <c r="A21" s="302">
        <v>14</v>
      </c>
      <c r="C21" s="249" t="s">
        <v>209</v>
      </c>
      <c r="D21" s="249" t="s">
        <v>208</v>
      </c>
      <c r="E21" s="301">
        <v>213</v>
      </c>
      <c r="F21" s="249" t="s">
        <v>317</v>
      </c>
      <c r="G21" s="249" t="s">
        <v>318</v>
      </c>
      <c r="H21" s="249" t="s">
        <v>278</v>
      </c>
      <c r="I21" s="249">
        <v>2003</v>
      </c>
      <c r="J21" s="249" t="s">
        <v>881</v>
      </c>
      <c r="K21" s="249" t="s">
        <v>862</v>
      </c>
      <c r="L21" s="249" t="s">
        <v>272</v>
      </c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</row>
    <row r="22" spans="1:33" s="181" customFormat="1" ht="15">
      <c r="A22" s="302">
        <v>15</v>
      </c>
      <c r="C22" s="249" t="s">
        <v>209</v>
      </c>
      <c r="D22" s="249" t="s">
        <v>208</v>
      </c>
      <c r="E22" s="301">
        <v>214</v>
      </c>
      <c r="F22" s="249" t="s">
        <v>882</v>
      </c>
      <c r="G22" s="249" t="s">
        <v>883</v>
      </c>
      <c r="H22" s="249" t="s">
        <v>278</v>
      </c>
      <c r="I22" s="249">
        <v>2004</v>
      </c>
      <c r="J22" s="249" t="s">
        <v>884</v>
      </c>
      <c r="K22" s="249" t="s">
        <v>862</v>
      </c>
      <c r="L22" s="249" t="s">
        <v>272</v>
      </c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</row>
    <row r="23" spans="1:33" s="181" customFormat="1" ht="15">
      <c r="A23" s="302">
        <v>16</v>
      </c>
      <c r="C23" s="249" t="s">
        <v>209</v>
      </c>
      <c r="D23" s="249" t="s">
        <v>208</v>
      </c>
      <c r="E23" s="301">
        <v>215</v>
      </c>
      <c r="F23" s="249" t="s">
        <v>765</v>
      </c>
      <c r="G23" s="249" t="s">
        <v>770</v>
      </c>
      <c r="H23" s="249" t="s">
        <v>319</v>
      </c>
      <c r="I23" s="249">
        <v>2003</v>
      </c>
      <c r="J23" s="249" t="s">
        <v>771</v>
      </c>
      <c r="K23" s="249" t="s">
        <v>293</v>
      </c>
      <c r="L23" s="249" t="s">
        <v>272</v>
      </c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</row>
    <row r="24" spans="1:33" s="181" customFormat="1" ht="15">
      <c r="A24" s="302">
        <v>17</v>
      </c>
      <c r="C24" s="249" t="s">
        <v>209</v>
      </c>
      <c r="D24" s="249" t="s">
        <v>208</v>
      </c>
      <c r="E24" s="301">
        <v>216</v>
      </c>
      <c r="F24" s="262" t="s">
        <v>802</v>
      </c>
      <c r="G24" s="262" t="s">
        <v>1034</v>
      </c>
      <c r="H24" s="262" t="s">
        <v>462</v>
      </c>
      <c r="I24" s="262">
        <v>2003</v>
      </c>
      <c r="J24" s="262" t="s">
        <v>803</v>
      </c>
      <c r="K24" s="262" t="s">
        <v>293</v>
      </c>
      <c r="L24" s="261" t="s">
        <v>272</v>
      </c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</row>
    <row r="25" spans="1:33" s="181" customFormat="1" ht="15">
      <c r="A25" s="302">
        <v>18</v>
      </c>
      <c r="C25" s="249" t="s">
        <v>209</v>
      </c>
      <c r="D25" s="249" t="s">
        <v>208</v>
      </c>
      <c r="E25" s="301">
        <v>217</v>
      </c>
      <c r="F25" s="262" t="s">
        <v>470</v>
      </c>
      <c r="G25" s="262" t="s">
        <v>1035</v>
      </c>
      <c r="H25" s="262" t="s">
        <v>462</v>
      </c>
      <c r="I25" s="262">
        <v>2004</v>
      </c>
      <c r="J25" s="262" t="s">
        <v>477</v>
      </c>
      <c r="K25" s="262" t="s">
        <v>478</v>
      </c>
      <c r="L25" s="261" t="s">
        <v>272</v>
      </c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</row>
    <row r="26" spans="1:33" s="181" customFormat="1" ht="15">
      <c r="A26" s="302">
        <v>19</v>
      </c>
      <c r="C26" s="249" t="s">
        <v>209</v>
      </c>
      <c r="D26" s="249" t="s">
        <v>208</v>
      </c>
      <c r="E26" s="301">
        <v>218</v>
      </c>
      <c r="F26" s="262" t="s">
        <v>1105</v>
      </c>
      <c r="G26" s="262" t="s">
        <v>1036</v>
      </c>
      <c r="H26" s="262" t="s">
        <v>462</v>
      </c>
      <c r="I26" s="262">
        <v>2004</v>
      </c>
      <c r="J26" s="262" t="s">
        <v>804</v>
      </c>
      <c r="K26" s="262" t="s">
        <v>293</v>
      </c>
      <c r="L26" s="261" t="s">
        <v>272</v>
      </c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</row>
    <row r="27" spans="1:33" s="181" customFormat="1" ht="12.75" hidden="1">
      <c r="A27" s="302">
        <v>20</v>
      </c>
      <c r="C27" s="301" t="s">
        <v>209</v>
      </c>
      <c r="D27" s="301" t="s">
        <v>208</v>
      </c>
      <c r="E27" s="301"/>
      <c r="F27" s="301"/>
      <c r="G27" s="301"/>
      <c r="H27" s="302"/>
      <c r="I27" s="301"/>
      <c r="J27" s="301"/>
      <c r="K27" s="155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</row>
    <row r="28" spans="1:33" s="181" customFormat="1" ht="12.75" hidden="1">
      <c r="A28" s="302">
        <v>21</v>
      </c>
      <c r="C28" s="301" t="s">
        <v>209</v>
      </c>
      <c r="D28" s="301" t="s">
        <v>208</v>
      </c>
      <c r="E28" s="301"/>
      <c r="F28" s="301"/>
      <c r="G28" s="301"/>
      <c r="H28" s="302"/>
      <c r="I28" s="301"/>
      <c r="J28" s="301"/>
      <c r="K28" s="155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</row>
    <row r="29" spans="1:33" s="181" customFormat="1" ht="12.75" hidden="1">
      <c r="A29" s="302">
        <v>22</v>
      </c>
      <c r="C29" s="301" t="s">
        <v>209</v>
      </c>
      <c r="D29" s="301" t="s">
        <v>208</v>
      </c>
      <c r="E29" s="301"/>
      <c r="F29" s="301"/>
      <c r="G29" s="301"/>
      <c r="H29" s="302"/>
      <c r="I29" s="301"/>
      <c r="J29" s="301"/>
      <c r="K29" s="155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</row>
    <row r="30" spans="1:33" s="181" customFormat="1" ht="12.75" hidden="1">
      <c r="A30" s="302">
        <v>23</v>
      </c>
      <c r="C30" s="301" t="s">
        <v>209</v>
      </c>
      <c r="D30" s="301" t="s">
        <v>208</v>
      </c>
      <c r="E30" s="301"/>
      <c r="F30" s="301"/>
      <c r="G30" s="301"/>
      <c r="H30" s="302"/>
      <c r="I30" s="301"/>
      <c r="J30" s="301"/>
      <c r="K30" s="155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</row>
    <row r="31" spans="1:33" s="181" customFormat="1" ht="12.75" hidden="1">
      <c r="A31" s="302">
        <v>24</v>
      </c>
      <c r="C31" s="301" t="s">
        <v>209</v>
      </c>
      <c r="D31" s="301" t="s">
        <v>208</v>
      </c>
      <c r="E31" s="301"/>
      <c r="F31" s="301"/>
      <c r="G31" s="301"/>
      <c r="H31" s="302"/>
      <c r="I31" s="301"/>
      <c r="J31" s="301"/>
      <c r="K31" s="155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</row>
    <row r="32" spans="1:33" s="181" customFormat="1" ht="12.75" hidden="1">
      <c r="A32" s="302">
        <v>25</v>
      </c>
      <c r="C32" s="301" t="s">
        <v>209</v>
      </c>
      <c r="D32" s="301" t="s">
        <v>208</v>
      </c>
      <c r="E32" s="301"/>
      <c r="F32" s="301"/>
      <c r="G32" s="301"/>
      <c r="H32" s="302"/>
      <c r="I32" s="301"/>
      <c r="J32" s="301"/>
      <c r="K32" s="155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</row>
    <row r="33" spans="1:33" s="181" customFormat="1" ht="12.75" hidden="1">
      <c r="A33" s="302">
        <v>26</v>
      </c>
      <c r="C33" s="301" t="s">
        <v>209</v>
      </c>
      <c r="D33" s="301" t="s">
        <v>208</v>
      </c>
      <c r="E33" s="301"/>
      <c r="F33" s="301"/>
      <c r="G33" s="301"/>
      <c r="H33" s="302"/>
      <c r="I33" s="301"/>
      <c r="J33" s="301"/>
      <c r="K33" s="155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</row>
    <row r="34" spans="1:33" s="181" customFormat="1" ht="12.75" hidden="1">
      <c r="A34" s="302">
        <v>27</v>
      </c>
      <c r="C34" s="301" t="s">
        <v>209</v>
      </c>
      <c r="D34" s="301" t="s">
        <v>208</v>
      </c>
      <c r="E34" s="301"/>
      <c r="F34" s="301"/>
      <c r="G34" s="301"/>
      <c r="H34" s="302"/>
      <c r="I34" s="301"/>
      <c r="J34" s="301"/>
      <c r="K34" s="155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</row>
    <row r="35" spans="1:33" s="181" customFormat="1" ht="12.75" hidden="1">
      <c r="A35" s="302">
        <v>28</v>
      </c>
      <c r="C35" s="301" t="s">
        <v>209</v>
      </c>
      <c r="D35" s="301" t="s">
        <v>208</v>
      </c>
      <c r="E35" s="301"/>
      <c r="F35" s="301"/>
      <c r="G35" s="301"/>
      <c r="H35" s="302"/>
      <c r="I35" s="301"/>
      <c r="J35" s="301"/>
      <c r="K35" s="155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</row>
    <row r="36" spans="1:33" s="181" customFormat="1" ht="12.75" hidden="1">
      <c r="A36" s="302">
        <v>29</v>
      </c>
      <c r="C36" s="301" t="s">
        <v>209</v>
      </c>
      <c r="D36" s="301" t="s">
        <v>208</v>
      </c>
      <c r="E36" s="301"/>
      <c r="F36" s="301"/>
      <c r="G36" s="301"/>
      <c r="H36" s="302"/>
      <c r="I36" s="301"/>
      <c r="J36" s="301"/>
      <c r="K36" s="155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</row>
    <row r="37" spans="1:33" s="181" customFormat="1" ht="12.75" hidden="1">
      <c r="A37" s="302">
        <v>30</v>
      </c>
      <c r="C37" s="301" t="s">
        <v>209</v>
      </c>
      <c r="D37" s="301" t="s">
        <v>208</v>
      </c>
      <c r="E37" s="301"/>
      <c r="F37" s="301"/>
      <c r="G37" s="301"/>
      <c r="H37" s="302"/>
      <c r="I37" s="301"/>
      <c r="J37" s="301"/>
      <c r="K37" s="155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</row>
    <row r="38" spans="1:33" s="181" customFormat="1" ht="12.75" hidden="1">
      <c r="A38" s="302">
        <v>31</v>
      </c>
      <c r="C38" s="301" t="s">
        <v>209</v>
      </c>
      <c r="D38" s="301" t="s">
        <v>208</v>
      </c>
      <c r="E38" s="301"/>
      <c r="F38" s="301"/>
      <c r="G38" s="301"/>
      <c r="H38" s="302"/>
      <c r="I38" s="301"/>
      <c r="J38" s="301"/>
      <c r="K38" s="155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</row>
    <row r="39" spans="1:33" s="181" customFormat="1" ht="12.75" hidden="1">
      <c r="A39" s="302">
        <v>32</v>
      </c>
      <c r="C39" s="301" t="s">
        <v>209</v>
      </c>
      <c r="D39" s="301" t="s">
        <v>208</v>
      </c>
      <c r="E39" s="301"/>
      <c r="F39" s="301"/>
      <c r="G39" s="301"/>
      <c r="H39" s="302"/>
      <c r="I39" s="301"/>
      <c r="J39" s="301"/>
      <c r="K39" s="155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</row>
    <row r="40" spans="1:33" s="181" customFormat="1" ht="12.75" hidden="1">
      <c r="A40" s="302">
        <v>33</v>
      </c>
      <c r="C40" s="301" t="s">
        <v>209</v>
      </c>
      <c r="D40" s="301" t="s">
        <v>208</v>
      </c>
      <c r="E40" s="301"/>
      <c r="F40" s="301"/>
      <c r="G40" s="301"/>
      <c r="H40" s="302"/>
      <c r="I40" s="301"/>
      <c r="J40" s="301"/>
      <c r="K40" s="155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</row>
    <row r="41" spans="1:33" s="181" customFormat="1" ht="12.75" hidden="1">
      <c r="A41" s="302">
        <v>34</v>
      </c>
      <c r="C41" s="301" t="s">
        <v>209</v>
      </c>
      <c r="D41" s="301" t="s">
        <v>208</v>
      </c>
      <c r="E41" s="301"/>
      <c r="F41" s="301"/>
      <c r="G41" s="301"/>
      <c r="H41" s="302"/>
      <c r="I41" s="301"/>
      <c r="J41" s="301"/>
      <c r="K41" s="155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</row>
    <row r="42" spans="1:33" s="181" customFormat="1" ht="12.75" hidden="1">
      <c r="A42" s="302">
        <v>35</v>
      </c>
      <c r="C42" s="301" t="s">
        <v>209</v>
      </c>
      <c r="D42" s="301" t="s">
        <v>208</v>
      </c>
      <c r="E42" s="301"/>
      <c r="F42" s="301"/>
      <c r="G42" s="301"/>
      <c r="H42" s="302"/>
      <c r="I42" s="301"/>
      <c r="J42" s="301"/>
      <c r="K42" s="155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</row>
    <row r="43" spans="1:33" s="181" customFormat="1" ht="12.75" hidden="1">
      <c r="A43" s="302">
        <v>36</v>
      </c>
      <c r="C43" s="301" t="s">
        <v>209</v>
      </c>
      <c r="D43" s="301" t="s">
        <v>208</v>
      </c>
      <c r="E43" s="301"/>
      <c r="F43" s="301"/>
      <c r="G43" s="301"/>
      <c r="H43" s="302"/>
      <c r="I43" s="301"/>
      <c r="J43" s="301"/>
      <c r="K43" s="155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</row>
    <row r="44" spans="1:33" s="181" customFormat="1" ht="12.75" hidden="1">
      <c r="A44" s="302">
        <v>37</v>
      </c>
      <c r="C44" s="301" t="s">
        <v>209</v>
      </c>
      <c r="D44" s="301" t="s">
        <v>208</v>
      </c>
      <c r="E44" s="301"/>
      <c r="F44" s="301"/>
      <c r="G44" s="301"/>
      <c r="H44" s="302"/>
      <c r="I44" s="301"/>
      <c r="J44" s="301"/>
      <c r="K44" s="155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</row>
    <row r="45" spans="1:33" s="181" customFormat="1" ht="12.75" hidden="1">
      <c r="A45" s="302">
        <v>38</v>
      </c>
      <c r="C45" s="301" t="s">
        <v>209</v>
      </c>
      <c r="D45" s="301" t="s">
        <v>208</v>
      </c>
      <c r="E45" s="301"/>
      <c r="F45" s="301"/>
      <c r="G45" s="301"/>
      <c r="H45" s="302"/>
      <c r="I45" s="301"/>
      <c r="J45" s="301"/>
      <c r="K45" s="155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</row>
    <row r="46" spans="1:33" s="181" customFormat="1" ht="12.75" hidden="1">
      <c r="A46" s="302">
        <v>39</v>
      </c>
      <c r="C46" s="301" t="s">
        <v>209</v>
      </c>
      <c r="D46" s="301" t="s">
        <v>208</v>
      </c>
      <c r="E46" s="301"/>
      <c r="F46" s="301"/>
      <c r="G46" s="301"/>
      <c r="H46" s="302"/>
      <c r="I46" s="301"/>
      <c r="J46" s="301"/>
      <c r="K46" s="155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</row>
    <row r="47" spans="1:33" s="181" customFormat="1" ht="12.75" hidden="1">
      <c r="A47" s="302">
        <v>40</v>
      </c>
      <c r="C47" s="301" t="s">
        <v>209</v>
      </c>
      <c r="D47" s="301" t="s">
        <v>208</v>
      </c>
      <c r="E47" s="301"/>
      <c r="F47" s="301"/>
      <c r="G47" s="301"/>
      <c r="H47" s="302"/>
      <c r="I47" s="301"/>
      <c r="J47" s="301"/>
      <c r="K47" s="155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</row>
    <row r="48" spans="1:33" s="181" customFormat="1" ht="12.75" hidden="1">
      <c r="A48" s="302">
        <v>41</v>
      </c>
      <c r="C48" s="301" t="s">
        <v>209</v>
      </c>
      <c r="D48" s="301" t="s">
        <v>208</v>
      </c>
      <c r="E48" s="301"/>
      <c r="F48" s="301"/>
      <c r="G48" s="301"/>
      <c r="H48" s="302"/>
      <c r="I48" s="301"/>
      <c r="J48" s="301"/>
      <c r="K48" s="155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</row>
    <row r="49" spans="1:33" s="181" customFormat="1" ht="12.75" hidden="1">
      <c r="A49" s="302">
        <v>42</v>
      </c>
      <c r="C49" s="301" t="s">
        <v>209</v>
      </c>
      <c r="D49" s="301" t="s">
        <v>208</v>
      </c>
      <c r="E49" s="301"/>
      <c r="F49" s="301"/>
      <c r="G49" s="301"/>
      <c r="H49" s="302"/>
      <c r="I49" s="301"/>
      <c r="J49" s="301"/>
      <c r="K49" s="155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</row>
    <row r="50" spans="1:33" s="181" customFormat="1" ht="12.75" hidden="1">
      <c r="A50" s="302">
        <v>43</v>
      </c>
      <c r="C50" s="301" t="s">
        <v>209</v>
      </c>
      <c r="D50" s="301" t="s">
        <v>208</v>
      </c>
      <c r="E50" s="301"/>
      <c r="F50" s="301"/>
      <c r="G50" s="301"/>
      <c r="H50" s="302"/>
      <c r="I50" s="301"/>
      <c r="J50" s="301"/>
      <c r="K50" s="155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</row>
    <row r="51" spans="1:33" s="181" customFormat="1" ht="12.75" hidden="1">
      <c r="A51" s="302">
        <v>44</v>
      </c>
      <c r="C51" s="301" t="s">
        <v>209</v>
      </c>
      <c r="D51" s="301" t="s">
        <v>208</v>
      </c>
      <c r="E51" s="301"/>
      <c r="F51" s="301"/>
      <c r="G51" s="301"/>
      <c r="H51" s="302"/>
      <c r="I51" s="301"/>
      <c r="J51" s="301"/>
      <c r="K51" s="155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</row>
    <row r="52" spans="1:33" s="181" customFormat="1" ht="12.75" hidden="1">
      <c r="A52" s="302">
        <v>45</v>
      </c>
      <c r="C52" s="301" t="s">
        <v>209</v>
      </c>
      <c r="D52" s="301" t="s">
        <v>208</v>
      </c>
      <c r="E52" s="301"/>
      <c r="F52" s="301"/>
      <c r="G52" s="301"/>
      <c r="H52" s="302"/>
      <c r="I52" s="301"/>
      <c r="J52" s="301"/>
      <c r="K52" s="155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</row>
    <row r="53" spans="1:33" s="181" customFormat="1" ht="12.75" hidden="1">
      <c r="A53" s="302">
        <v>46</v>
      </c>
      <c r="C53" s="301" t="s">
        <v>209</v>
      </c>
      <c r="D53" s="301" t="s">
        <v>208</v>
      </c>
      <c r="E53" s="301"/>
      <c r="F53" s="301"/>
      <c r="G53" s="301"/>
      <c r="H53" s="302"/>
      <c r="I53" s="301"/>
      <c r="J53" s="301"/>
      <c r="K53" s="155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</row>
    <row r="54" spans="1:33" s="181" customFormat="1" ht="12.75" hidden="1">
      <c r="A54" s="302">
        <v>47</v>
      </c>
      <c r="C54" s="301" t="s">
        <v>209</v>
      </c>
      <c r="D54" s="301" t="s">
        <v>208</v>
      </c>
      <c r="E54" s="301"/>
      <c r="F54" s="301"/>
      <c r="G54" s="301"/>
      <c r="H54" s="302"/>
      <c r="I54" s="301"/>
      <c r="J54" s="301"/>
      <c r="K54" s="155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</row>
    <row r="55" spans="1:33" s="181" customFormat="1" ht="12.75" hidden="1">
      <c r="A55" s="302">
        <v>48</v>
      </c>
      <c r="C55" s="301" t="s">
        <v>209</v>
      </c>
      <c r="D55" s="301" t="s">
        <v>208</v>
      </c>
      <c r="E55" s="301"/>
      <c r="F55" s="301"/>
      <c r="G55" s="301"/>
      <c r="H55" s="302"/>
      <c r="I55" s="301"/>
      <c r="J55" s="301"/>
      <c r="K55" s="155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</row>
    <row r="56" spans="1:33" s="181" customFormat="1" ht="12.75" hidden="1">
      <c r="A56" s="302">
        <v>49</v>
      </c>
      <c r="C56" s="301" t="s">
        <v>209</v>
      </c>
      <c r="D56" s="301" t="s">
        <v>208</v>
      </c>
      <c r="E56" s="301"/>
      <c r="F56" s="301"/>
      <c r="G56" s="301"/>
      <c r="H56" s="302"/>
      <c r="I56" s="301"/>
      <c r="J56" s="301"/>
      <c r="K56" s="155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</row>
    <row r="57" spans="1:33" s="181" customFormat="1" ht="12.75" hidden="1">
      <c r="A57" s="302">
        <v>50</v>
      </c>
      <c r="C57" s="301" t="s">
        <v>209</v>
      </c>
      <c r="D57" s="301" t="s">
        <v>208</v>
      </c>
      <c r="E57" s="301"/>
      <c r="F57" s="301"/>
      <c r="G57" s="301"/>
      <c r="H57" s="302"/>
      <c r="I57" s="301"/>
      <c r="J57" s="301"/>
      <c r="K57" s="155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</row>
    <row r="58" spans="1:11" s="181" customFormat="1" ht="12.75">
      <c r="A58" s="190"/>
      <c r="C58" s="190" t="s">
        <v>190</v>
      </c>
      <c r="D58" s="190"/>
      <c r="E58" s="190"/>
      <c r="F58" s="190"/>
      <c r="G58" s="299"/>
      <c r="H58" s="190"/>
      <c r="I58" s="190"/>
      <c r="J58" s="190"/>
      <c r="K58" s="186"/>
    </row>
    <row r="59" spans="1:12" s="181" customFormat="1" ht="15">
      <c r="A59" s="302" t="s">
        <v>189</v>
      </c>
      <c r="C59" s="300" t="s">
        <v>39</v>
      </c>
      <c r="D59" s="300" t="s">
        <v>40</v>
      </c>
      <c r="E59" s="300" t="s">
        <v>41</v>
      </c>
      <c r="F59" s="303" t="s">
        <v>44</v>
      </c>
      <c r="G59" s="303" t="s">
        <v>45</v>
      </c>
      <c r="H59" s="303" t="s">
        <v>46</v>
      </c>
      <c r="I59" s="303" t="s">
        <v>42</v>
      </c>
      <c r="J59" s="303" t="s">
        <v>47</v>
      </c>
      <c r="K59" s="258" t="s">
        <v>48</v>
      </c>
      <c r="L59" s="249" t="s">
        <v>277</v>
      </c>
    </row>
    <row r="60" spans="1:12" s="181" customFormat="1" ht="15">
      <c r="A60" s="302">
        <v>1</v>
      </c>
      <c r="C60" s="301" t="s">
        <v>209</v>
      </c>
      <c r="D60" s="314" t="s">
        <v>210</v>
      </c>
      <c r="E60" s="301">
        <v>180</v>
      </c>
      <c r="F60" s="249" t="s">
        <v>521</v>
      </c>
      <c r="G60" s="249" t="s">
        <v>522</v>
      </c>
      <c r="H60" s="249" t="s">
        <v>286</v>
      </c>
      <c r="I60" s="249">
        <v>2000</v>
      </c>
      <c r="J60" s="249" t="s">
        <v>523</v>
      </c>
      <c r="K60" s="249" t="s">
        <v>279</v>
      </c>
      <c r="L60" s="249" t="s">
        <v>272</v>
      </c>
    </row>
    <row r="61" spans="1:12" s="181" customFormat="1" ht="15">
      <c r="A61" s="302">
        <v>2</v>
      </c>
      <c r="C61" s="301" t="s">
        <v>209</v>
      </c>
      <c r="D61" s="314" t="s">
        <v>210</v>
      </c>
      <c r="E61" s="301">
        <v>181</v>
      </c>
      <c r="F61" s="249" t="s">
        <v>1106</v>
      </c>
      <c r="G61" s="249" t="s">
        <v>1037</v>
      </c>
      <c r="H61" s="249" t="s">
        <v>277</v>
      </c>
      <c r="I61" s="249">
        <v>2001</v>
      </c>
      <c r="J61" s="249" t="s">
        <v>364</v>
      </c>
      <c r="K61" s="249" t="s">
        <v>355</v>
      </c>
      <c r="L61" s="249" t="s">
        <v>272</v>
      </c>
    </row>
    <row r="62" spans="1:12" s="181" customFormat="1" ht="15">
      <c r="A62" s="302">
        <v>3</v>
      </c>
      <c r="C62" s="301" t="s">
        <v>209</v>
      </c>
      <c r="D62" s="314" t="s">
        <v>210</v>
      </c>
      <c r="E62" s="301">
        <v>182</v>
      </c>
      <c r="F62" s="262" t="s">
        <v>445</v>
      </c>
      <c r="G62" s="262" t="s">
        <v>1038</v>
      </c>
      <c r="H62" s="262" t="s">
        <v>277</v>
      </c>
      <c r="I62" s="262">
        <v>2002</v>
      </c>
      <c r="J62" s="262" t="s">
        <v>419</v>
      </c>
      <c r="K62" s="262" t="s">
        <v>293</v>
      </c>
      <c r="L62" s="261" t="s">
        <v>272</v>
      </c>
    </row>
    <row r="63" spans="1:12" s="181" customFormat="1" ht="15">
      <c r="A63" s="302">
        <v>4</v>
      </c>
      <c r="C63" s="301" t="s">
        <v>209</v>
      </c>
      <c r="D63" s="314" t="s">
        <v>210</v>
      </c>
      <c r="E63" s="301">
        <v>183</v>
      </c>
      <c r="F63" s="249" t="s">
        <v>449</v>
      </c>
      <c r="G63" s="249" t="s">
        <v>450</v>
      </c>
      <c r="H63" s="249" t="s">
        <v>368</v>
      </c>
      <c r="I63" s="249">
        <v>2000</v>
      </c>
      <c r="J63" s="249" t="s">
        <v>451</v>
      </c>
      <c r="K63" s="249" t="s">
        <v>293</v>
      </c>
      <c r="L63" s="249" t="s">
        <v>272</v>
      </c>
    </row>
    <row r="64" spans="1:12" s="181" customFormat="1" ht="15">
      <c r="A64" s="302">
        <v>5</v>
      </c>
      <c r="C64" s="301" t="s">
        <v>209</v>
      </c>
      <c r="D64" s="314" t="s">
        <v>210</v>
      </c>
      <c r="E64" s="301">
        <v>184</v>
      </c>
      <c r="F64" s="249" t="s">
        <v>612</v>
      </c>
      <c r="G64" s="249" t="s">
        <v>394</v>
      </c>
      <c r="H64" s="249" t="s">
        <v>368</v>
      </c>
      <c r="I64" s="249">
        <v>2001</v>
      </c>
      <c r="J64" s="249" t="s">
        <v>613</v>
      </c>
      <c r="K64" s="249" t="s">
        <v>293</v>
      </c>
      <c r="L64" s="249" t="s">
        <v>272</v>
      </c>
    </row>
    <row r="65" spans="1:12" s="181" customFormat="1" ht="15">
      <c r="A65" s="302">
        <v>6</v>
      </c>
      <c r="C65" s="301" t="s">
        <v>209</v>
      </c>
      <c r="D65" s="314" t="s">
        <v>210</v>
      </c>
      <c r="E65" s="301">
        <v>185</v>
      </c>
      <c r="F65" s="327" t="s">
        <v>654</v>
      </c>
      <c r="G65" s="249" t="s">
        <v>708</v>
      </c>
      <c r="H65" s="249" t="s">
        <v>294</v>
      </c>
      <c r="I65" s="249">
        <v>2000</v>
      </c>
      <c r="J65" s="249" t="s">
        <v>709</v>
      </c>
      <c r="K65" s="249" t="s">
        <v>293</v>
      </c>
      <c r="L65" s="249" t="s">
        <v>272</v>
      </c>
    </row>
    <row r="66" spans="1:12" s="181" customFormat="1" ht="15">
      <c r="A66" s="302">
        <v>7</v>
      </c>
      <c r="C66" s="301" t="s">
        <v>209</v>
      </c>
      <c r="D66" s="314" t="s">
        <v>210</v>
      </c>
      <c r="E66" s="301">
        <v>186</v>
      </c>
      <c r="F66" s="249" t="s">
        <v>353</v>
      </c>
      <c r="G66" s="249" t="s">
        <v>354</v>
      </c>
      <c r="H66" s="249" t="s">
        <v>733</v>
      </c>
      <c r="I66" s="249">
        <v>2001</v>
      </c>
      <c r="J66" s="249" t="s">
        <v>748</v>
      </c>
      <c r="K66" s="249" t="s">
        <v>293</v>
      </c>
      <c r="L66" s="249" t="s">
        <v>272</v>
      </c>
    </row>
    <row r="67" spans="1:12" s="181" customFormat="1" ht="15">
      <c r="A67" s="302">
        <v>8</v>
      </c>
      <c r="C67" s="301" t="s">
        <v>209</v>
      </c>
      <c r="D67" s="314" t="s">
        <v>210</v>
      </c>
      <c r="E67" s="301">
        <v>187</v>
      </c>
      <c r="F67" s="249" t="s">
        <v>352</v>
      </c>
      <c r="G67" s="249" t="s">
        <v>373</v>
      </c>
      <c r="H67" s="249" t="s">
        <v>733</v>
      </c>
      <c r="I67" s="249">
        <v>2002</v>
      </c>
      <c r="J67" s="249" t="s">
        <v>749</v>
      </c>
      <c r="K67" s="249" t="s">
        <v>293</v>
      </c>
      <c r="L67" s="249" t="s">
        <v>272</v>
      </c>
    </row>
    <row r="68" spans="1:12" s="181" customFormat="1" ht="15">
      <c r="A68" s="302">
        <v>9</v>
      </c>
      <c r="C68" s="301" t="s">
        <v>209</v>
      </c>
      <c r="D68" s="314" t="s">
        <v>210</v>
      </c>
      <c r="E68" s="301">
        <v>188</v>
      </c>
      <c r="F68" s="249" t="s">
        <v>765</v>
      </c>
      <c r="G68" s="249" t="s">
        <v>766</v>
      </c>
      <c r="H68" s="249" t="s">
        <v>319</v>
      </c>
      <c r="I68" s="249">
        <v>2001</v>
      </c>
      <c r="J68" s="249" t="s">
        <v>767</v>
      </c>
      <c r="K68" s="249" t="s">
        <v>279</v>
      </c>
      <c r="L68" s="249" t="s">
        <v>272</v>
      </c>
    </row>
    <row r="69" spans="1:12" s="181" customFormat="1" ht="15">
      <c r="A69" s="302">
        <v>10</v>
      </c>
      <c r="C69" s="301" t="s">
        <v>209</v>
      </c>
      <c r="D69" s="314" t="s">
        <v>210</v>
      </c>
      <c r="E69" s="301">
        <v>189</v>
      </c>
      <c r="F69" s="268" t="s">
        <v>799</v>
      </c>
      <c r="G69" s="268" t="s">
        <v>1039</v>
      </c>
      <c r="H69" s="268" t="s">
        <v>462</v>
      </c>
      <c r="I69" s="268">
        <v>2000</v>
      </c>
      <c r="J69" s="268" t="s">
        <v>476</v>
      </c>
      <c r="K69" s="268" t="s">
        <v>279</v>
      </c>
      <c r="L69" s="268" t="s">
        <v>272</v>
      </c>
    </row>
    <row r="70" spans="1:12" s="181" customFormat="1" ht="15">
      <c r="A70" s="302">
        <v>11</v>
      </c>
      <c r="C70" s="301" t="s">
        <v>209</v>
      </c>
      <c r="D70" s="314" t="s">
        <v>210</v>
      </c>
      <c r="E70" s="301">
        <v>190</v>
      </c>
      <c r="F70" s="249" t="s">
        <v>474</v>
      </c>
      <c r="G70" s="249" t="s">
        <v>1040</v>
      </c>
      <c r="H70" s="249" t="s">
        <v>462</v>
      </c>
      <c r="I70" s="249">
        <v>2000</v>
      </c>
      <c r="J70" s="249" t="s">
        <v>475</v>
      </c>
      <c r="K70" s="249" t="s">
        <v>279</v>
      </c>
      <c r="L70" s="249" t="s">
        <v>272</v>
      </c>
    </row>
    <row r="71" spans="1:12" s="181" customFormat="1" ht="15">
      <c r="A71" s="302">
        <v>12</v>
      </c>
      <c r="C71" s="301" t="s">
        <v>209</v>
      </c>
      <c r="D71" s="314" t="s">
        <v>210</v>
      </c>
      <c r="E71" s="301">
        <v>191</v>
      </c>
      <c r="F71" s="249" t="s">
        <v>472</v>
      </c>
      <c r="G71" s="249" t="s">
        <v>1041</v>
      </c>
      <c r="H71" s="249" t="s">
        <v>462</v>
      </c>
      <c r="I71" s="249">
        <v>2000</v>
      </c>
      <c r="J71" s="249" t="s">
        <v>473</v>
      </c>
      <c r="K71" s="249" t="s">
        <v>279</v>
      </c>
      <c r="L71" s="249" t="s">
        <v>272</v>
      </c>
    </row>
    <row r="72" spans="1:12" s="181" customFormat="1" ht="15">
      <c r="A72" s="302">
        <v>13</v>
      </c>
      <c r="C72" s="301" t="s">
        <v>209</v>
      </c>
      <c r="D72" s="314" t="s">
        <v>210</v>
      </c>
      <c r="E72" s="301">
        <v>192</v>
      </c>
      <c r="F72" s="262" t="s">
        <v>1094</v>
      </c>
      <c r="G72" s="262" t="s">
        <v>1042</v>
      </c>
      <c r="H72" s="262" t="s">
        <v>462</v>
      </c>
      <c r="I72" s="262">
        <v>2001</v>
      </c>
      <c r="J72" s="262" t="s">
        <v>409</v>
      </c>
      <c r="K72" s="262" t="s">
        <v>293</v>
      </c>
      <c r="L72" s="261" t="s">
        <v>272</v>
      </c>
    </row>
    <row r="73" spans="1:12" s="181" customFormat="1" ht="15">
      <c r="A73" s="302">
        <v>14</v>
      </c>
      <c r="C73" s="301" t="s">
        <v>209</v>
      </c>
      <c r="D73" s="314" t="s">
        <v>210</v>
      </c>
      <c r="E73" s="301">
        <v>193</v>
      </c>
      <c r="F73" s="262" t="s">
        <v>800</v>
      </c>
      <c r="G73" s="262" t="s">
        <v>1034</v>
      </c>
      <c r="H73" s="262" t="s">
        <v>462</v>
      </c>
      <c r="I73" s="262">
        <v>2000</v>
      </c>
      <c r="J73" s="262" t="s">
        <v>801</v>
      </c>
      <c r="K73" s="262" t="s">
        <v>293</v>
      </c>
      <c r="L73" s="261" t="s">
        <v>272</v>
      </c>
    </row>
    <row r="74" spans="1:12" s="181" customFormat="1" ht="12.75" hidden="1">
      <c r="A74" s="302">
        <v>15</v>
      </c>
      <c r="C74" s="301" t="s">
        <v>209</v>
      </c>
      <c r="D74" s="314" t="s">
        <v>210</v>
      </c>
      <c r="E74" s="301"/>
      <c r="F74" s="301"/>
      <c r="G74" s="301"/>
      <c r="H74" s="301"/>
      <c r="I74" s="301"/>
      <c r="J74" s="301"/>
      <c r="K74" s="154"/>
      <c r="L74" s="154"/>
    </row>
    <row r="75" spans="1:12" s="181" customFormat="1" ht="12.75" hidden="1">
      <c r="A75" s="302">
        <v>16</v>
      </c>
      <c r="C75" s="301" t="s">
        <v>209</v>
      </c>
      <c r="D75" s="314" t="s">
        <v>210</v>
      </c>
      <c r="E75" s="301"/>
      <c r="F75" s="301"/>
      <c r="G75" s="301"/>
      <c r="H75" s="301"/>
      <c r="I75" s="301"/>
      <c r="J75" s="301"/>
      <c r="K75" s="154"/>
      <c r="L75" s="154"/>
    </row>
    <row r="76" spans="1:12" s="181" customFormat="1" ht="12.75" hidden="1">
      <c r="A76" s="302">
        <v>17</v>
      </c>
      <c r="C76" s="301" t="s">
        <v>209</v>
      </c>
      <c r="D76" s="314" t="s">
        <v>210</v>
      </c>
      <c r="E76" s="301"/>
      <c r="F76" s="301"/>
      <c r="G76" s="301"/>
      <c r="H76" s="301"/>
      <c r="I76" s="301"/>
      <c r="J76" s="301"/>
      <c r="K76" s="154"/>
      <c r="L76" s="154"/>
    </row>
    <row r="77" spans="1:12" s="181" customFormat="1" ht="12.75" hidden="1">
      <c r="A77" s="302">
        <v>18</v>
      </c>
      <c r="C77" s="301" t="s">
        <v>209</v>
      </c>
      <c r="D77" s="314" t="s">
        <v>210</v>
      </c>
      <c r="E77" s="301"/>
      <c r="F77" s="301"/>
      <c r="G77" s="301"/>
      <c r="H77" s="301"/>
      <c r="I77" s="301"/>
      <c r="J77" s="301"/>
      <c r="K77" s="154"/>
      <c r="L77" s="154"/>
    </row>
    <row r="78" spans="1:11" s="181" customFormat="1" ht="12.75" hidden="1">
      <c r="A78" s="302">
        <v>19</v>
      </c>
      <c r="C78" s="301" t="s">
        <v>209</v>
      </c>
      <c r="D78" s="314" t="s">
        <v>210</v>
      </c>
      <c r="E78" s="301"/>
      <c r="F78" s="306"/>
      <c r="G78" s="306"/>
      <c r="H78" s="306"/>
      <c r="I78" s="306"/>
      <c r="J78" s="306"/>
      <c r="K78" s="243"/>
    </row>
    <row r="79" spans="1:11" s="181" customFormat="1" ht="12.75" hidden="1">
      <c r="A79" s="302">
        <v>20</v>
      </c>
      <c r="C79" s="301" t="s">
        <v>209</v>
      </c>
      <c r="D79" s="314" t="s">
        <v>210</v>
      </c>
      <c r="E79" s="301"/>
      <c r="F79" s="301"/>
      <c r="G79" s="301"/>
      <c r="H79" s="301"/>
      <c r="I79" s="301"/>
      <c r="J79" s="301"/>
      <c r="K79" s="154"/>
    </row>
    <row r="80" spans="1:11" s="181" customFormat="1" ht="12.75" hidden="1">
      <c r="A80" s="302">
        <v>21</v>
      </c>
      <c r="C80" s="301" t="s">
        <v>209</v>
      </c>
      <c r="D80" s="314" t="s">
        <v>210</v>
      </c>
      <c r="E80" s="301"/>
      <c r="F80" s="301"/>
      <c r="G80" s="301"/>
      <c r="H80" s="301"/>
      <c r="I80" s="301"/>
      <c r="J80" s="301"/>
      <c r="K80" s="154"/>
    </row>
    <row r="81" spans="1:11" s="181" customFormat="1" ht="12.75" hidden="1">
      <c r="A81" s="302">
        <v>22</v>
      </c>
      <c r="C81" s="301" t="s">
        <v>209</v>
      </c>
      <c r="D81" s="314" t="s">
        <v>210</v>
      </c>
      <c r="E81" s="301"/>
      <c r="F81" s="301"/>
      <c r="G81" s="301"/>
      <c r="H81" s="301"/>
      <c r="I81" s="301"/>
      <c r="J81" s="301"/>
      <c r="K81" s="154"/>
    </row>
    <row r="82" spans="1:11" s="181" customFormat="1" ht="12.75" hidden="1">
      <c r="A82" s="302">
        <v>23</v>
      </c>
      <c r="C82" s="301" t="s">
        <v>209</v>
      </c>
      <c r="D82" s="314" t="s">
        <v>210</v>
      </c>
      <c r="E82" s="301"/>
      <c r="F82" s="301"/>
      <c r="G82" s="301"/>
      <c r="H82" s="301"/>
      <c r="I82" s="301"/>
      <c r="J82" s="301"/>
      <c r="K82" s="154"/>
    </row>
    <row r="83" spans="1:11" s="181" customFormat="1" ht="12.75" hidden="1">
      <c r="A83" s="302">
        <v>24</v>
      </c>
      <c r="C83" s="301" t="s">
        <v>209</v>
      </c>
      <c r="D83" s="314" t="s">
        <v>210</v>
      </c>
      <c r="E83" s="301"/>
      <c r="F83" s="301"/>
      <c r="G83" s="301"/>
      <c r="H83" s="301"/>
      <c r="I83" s="301"/>
      <c r="J83" s="301"/>
      <c r="K83" s="154"/>
    </row>
    <row r="84" spans="1:11" s="181" customFormat="1" ht="12.75" hidden="1">
      <c r="A84" s="302">
        <v>25</v>
      </c>
      <c r="C84" s="301" t="s">
        <v>209</v>
      </c>
      <c r="D84" s="314" t="s">
        <v>210</v>
      </c>
      <c r="E84" s="301"/>
      <c r="F84" s="301"/>
      <c r="G84" s="301"/>
      <c r="H84" s="301"/>
      <c r="I84" s="301"/>
      <c r="J84" s="301"/>
      <c r="K84" s="154"/>
    </row>
    <row r="85" spans="1:11" s="181" customFormat="1" ht="12.75" hidden="1">
      <c r="A85" s="302">
        <v>26</v>
      </c>
      <c r="C85" s="301" t="s">
        <v>209</v>
      </c>
      <c r="D85" s="314" t="s">
        <v>210</v>
      </c>
      <c r="E85" s="301"/>
      <c r="F85" s="301"/>
      <c r="G85" s="301"/>
      <c r="H85" s="301"/>
      <c r="I85" s="301"/>
      <c r="J85" s="301"/>
      <c r="K85" s="154"/>
    </row>
    <row r="86" spans="1:11" s="181" customFormat="1" ht="12.75" hidden="1">
      <c r="A86" s="302">
        <v>27</v>
      </c>
      <c r="C86" s="301" t="s">
        <v>209</v>
      </c>
      <c r="D86" s="314" t="s">
        <v>210</v>
      </c>
      <c r="E86" s="301"/>
      <c r="F86" s="301"/>
      <c r="G86" s="301"/>
      <c r="H86" s="301"/>
      <c r="I86" s="301"/>
      <c r="J86" s="301"/>
      <c r="K86" s="154"/>
    </row>
    <row r="87" spans="1:11" s="181" customFormat="1" ht="12.75" hidden="1">
      <c r="A87" s="302">
        <v>28</v>
      </c>
      <c r="C87" s="301" t="s">
        <v>209</v>
      </c>
      <c r="D87" s="314" t="s">
        <v>210</v>
      </c>
      <c r="E87" s="301"/>
      <c r="F87" s="301"/>
      <c r="G87" s="301"/>
      <c r="H87" s="301"/>
      <c r="I87" s="301"/>
      <c r="J87" s="301"/>
      <c r="K87" s="154"/>
    </row>
    <row r="88" spans="1:11" s="181" customFormat="1" ht="12.75" hidden="1">
      <c r="A88" s="302">
        <v>29</v>
      </c>
      <c r="C88" s="301" t="s">
        <v>209</v>
      </c>
      <c r="D88" s="314" t="s">
        <v>210</v>
      </c>
      <c r="E88" s="301"/>
      <c r="F88" s="301"/>
      <c r="G88" s="301"/>
      <c r="H88" s="301"/>
      <c r="I88" s="301"/>
      <c r="J88" s="301"/>
      <c r="K88" s="154"/>
    </row>
    <row r="89" spans="1:11" s="181" customFormat="1" ht="12.75" hidden="1">
      <c r="A89" s="302">
        <v>30</v>
      </c>
      <c r="C89" s="301" t="s">
        <v>209</v>
      </c>
      <c r="D89" s="314" t="s">
        <v>210</v>
      </c>
      <c r="E89" s="301"/>
      <c r="F89" s="301"/>
      <c r="G89" s="301"/>
      <c r="H89" s="301"/>
      <c r="I89" s="301"/>
      <c r="J89" s="301"/>
      <c r="K89" s="154"/>
    </row>
    <row r="90" spans="1:11" s="181" customFormat="1" ht="12.75" hidden="1">
      <c r="A90" s="302">
        <v>31</v>
      </c>
      <c r="C90" s="301" t="s">
        <v>209</v>
      </c>
      <c r="D90" s="314" t="s">
        <v>210</v>
      </c>
      <c r="E90" s="301"/>
      <c r="F90" s="301"/>
      <c r="G90" s="301"/>
      <c r="H90" s="301"/>
      <c r="I90" s="301"/>
      <c r="J90" s="301"/>
      <c r="K90" s="154"/>
    </row>
    <row r="91" spans="1:11" s="181" customFormat="1" ht="12.75" hidden="1">
      <c r="A91" s="302">
        <v>32</v>
      </c>
      <c r="C91" s="301" t="s">
        <v>209</v>
      </c>
      <c r="D91" s="314" t="s">
        <v>210</v>
      </c>
      <c r="E91" s="301"/>
      <c r="F91" s="301"/>
      <c r="G91" s="301"/>
      <c r="H91" s="301"/>
      <c r="I91" s="301"/>
      <c r="J91" s="301"/>
      <c r="K91" s="154"/>
    </row>
    <row r="92" spans="1:11" s="181" customFormat="1" ht="12.75" hidden="1">
      <c r="A92" s="302">
        <v>33</v>
      </c>
      <c r="C92" s="301" t="s">
        <v>209</v>
      </c>
      <c r="D92" s="314" t="s">
        <v>210</v>
      </c>
      <c r="E92" s="301"/>
      <c r="F92" s="301"/>
      <c r="G92" s="301"/>
      <c r="H92" s="301"/>
      <c r="I92" s="301"/>
      <c r="J92" s="301"/>
      <c r="K92" s="154"/>
    </row>
    <row r="93" spans="1:11" s="181" customFormat="1" ht="12.75" hidden="1">
      <c r="A93" s="302">
        <v>34</v>
      </c>
      <c r="C93" s="301" t="s">
        <v>209</v>
      </c>
      <c r="D93" s="314" t="s">
        <v>210</v>
      </c>
      <c r="E93" s="301"/>
      <c r="F93" s="301"/>
      <c r="G93" s="301"/>
      <c r="H93" s="301"/>
      <c r="I93" s="301"/>
      <c r="J93" s="301"/>
      <c r="K93" s="154"/>
    </row>
    <row r="94" spans="1:11" s="181" customFormat="1" ht="12.75" hidden="1">
      <c r="A94" s="302">
        <v>35</v>
      </c>
      <c r="C94" s="301" t="s">
        <v>209</v>
      </c>
      <c r="D94" s="314" t="s">
        <v>210</v>
      </c>
      <c r="E94" s="301"/>
      <c r="F94" s="301"/>
      <c r="G94" s="301"/>
      <c r="H94" s="301"/>
      <c r="I94" s="301"/>
      <c r="J94" s="301"/>
      <c r="K94" s="154"/>
    </row>
    <row r="95" spans="1:11" s="181" customFormat="1" ht="12.75" hidden="1">
      <c r="A95" s="302">
        <v>36</v>
      </c>
      <c r="C95" s="301" t="s">
        <v>209</v>
      </c>
      <c r="D95" s="314" t="s">
        <v>210</v>
      </c>
      <c r="E95" s="301"/>
      <c r="F95" s="301"/>
      <c r="G95" s="301"/>
      <c r="H95" s="301"/>
      <c r="I95" s="301"/>
      <c r="J95" s="301"/>
      <c r="K95" s="154"/>
    </row>
    <row r="96" spans="1:11" s="181" customFormat="1" ht="12.75" hidden="1">
      <c r="A96" s="302">
        <v>37</v>
      </c>
      <c r="C96" s="301" t="s">
        <v>209</v>
      </c>
      <c r="D96" s="314" t="s">
        <v>210</v>
      </c>
      <c r="E96" s="301"/>
      <c r="F96" s="301"/>
      <c r="G96" s="301"/>
      <c r="H96" s="301"/>
      <c r="I96" s="301"/>
      <c r="J96" s="301"/>
      <c r="K96" s="154"/>
    </row>
    <row r="97" spans="1:11" s="181" customFormat="1" ht="12.75" hidden="1">
      <c r="A97" s="302">
        <v>38</v>
      </c>
      <c r="C97" s="301" t="s">
        <v>209</v>
      </c>
      <c r="D97" s="314" t="s">
        <v>210</v>
      </c>
      <c r="E97" s="301"/>
      <c r="F97" s="301"/>
      <c r="G97" s="301"/>
      <c r="H97" s="301"/>
      <c r="I97" s="301"/>
      <c r="J97" s="301"/>
      <c r="K97" s="154"/>
    </row>
    <row r="98" spans="1:11" s="181" customFormat="1" ht="12.75" hidden="1">
      <c r="A98" s="302">
        <v>39</v>
      </c>
      <c r="C98" s="301" t="s">
        <v>209</v>
      </c>
      <c r="D98" s="314" t="s">
        <v>210</v>
      </c>
      <c r="E98" s="301"/>
      <c r="F98" s="301"/>
      <c r="G98" s="301"/>
      <c r="H98" s="301"/>
      <c r="I98" s="301"/>
      <c r="J98" s="301"/>
      <c r="K98" s="154"/>
    </row>
    <row r="99" spans="1:11" s="181" customFormat="1" ht="12.75" hidden="1">
      <c r="A99" s="302">
        <v>40</v>
      </c>
      <c r="C99" s="301" t="s">
        <v>209</v>
      </c>
      <c r="D99" s="314" t="s">
        <v>210</v>
      </c>
      <c r="E99" s="301"/>
      <c r="F99" s="301"/>
      <c r="G99" s="301"/>
      <c r="H99" s="301"/>
      <c r="I99" s="301"/>
      <c r="J99" s="301"/>
      <c r="K99" s="154"/>
    </row>
    <row r="100" spans="1:11" s="181" customFormat="1" ht="12.75" hidden="1">
      <c r="A100" s="302">
        <v>41</v>
      </c>
      <c r="C100" s="301" t="s">
        <v>209</v>
      </c>
      <c r="D100" s="314" t="s">
        <v>210</v>
      </c>
      <c r="E100" s="301"/>
      <c r="F100" s="301"/>
      <c r="G100" s="301"/>
      <c r="H100" s="301"/>
      <c r="I100" s="301"/>
      <c r="J100" s="301"/>
      <c r="K100" s="154"/>
    </row>
    <row r="101" spans="1:11" s="181" customFormat="1" ht="12.75" hidden="1">
      <c r="A101" s="302">
        <v>42</v>
      </c>
      <c r="C101" s="301" t="s">
        <v>209</v>
      </c>
      <c r="D101" s="314" t="s">
        <v>210</v>
      </c>
      <c r="E101" s="301"/>
      <c r="F101" s="301"/>
      <c r="G101" s="301"/>
      <c r="H101" s="301"/>
      <c r="I101" s="301"/>
      <c r="J101" s="301"/>
      <c r="K101" s="154"/>
    </row>
    <row r="102" spans="1:11" s="181" customFormat="1" ht="12.75" hidden="1">
      <c r="A102" s="302">
        <v>43</v>
      </c>
      <c r="C102" s="301" t="s">
        <v>209</v>
      </c>
      <c r="D102" s="314" t="s">
        <v>210</v>
      </c>
      <c r="E102" s="301"/>
      <c r="F102" s="301"/>
      <c r="G102" s="301"/>
      <c r="H102" s="301"/>
      <c r="I102" s="301"/>
      <c r="J102" s="301"/>
      <c r="K102" s="154"/>
    </row>
    <row r="103" spans="1:11" s="181" customFormat="1" ht="12.75" hidden="1">
      <c r="A103" s="302">
        <v>44</v>
      </c>
      <c r="C103" s="301" t="s">
        <v>209</v>
      </c>
      <c r="D103" s="314" t="s">
        <v>210</v>
      </c>
      <c r="E103" s="301"/>
      <c r="F103" s="301"/>
      <c r="G103" s="301"/>
      <c r="H103" s="301"/>
      <c r="I103" s="301"/>
      <c r="J103" s="301"/>
      <c r="K103" s="154"/>
    </row>
    <row r="104" spans="1:11" s="181" customFormat="1" ht="12.75" hidden="1">
      <c r="A104" s="302">
        <v>45</v>
      </c>
      <c r="C104" s="301" t="s">
        <v>209</v>
      </c>
      <c r="D104" s="314" t="s">
        <v>210</v>
      </c>
      <c r="E104" s="301"/>
      <c r="F104" s="301"/>
      <c r="G104" s="301"/>
      <c r="H104" s="301"/>
      <c r="I104" s="301"/>
      <c r="J104" s="301"/>
      <c r="K104" s="154"/>
    </row>
    <row r="105" spans="1:11" s="181" customFormat="1" ht="12.75" hidden="1">
      <c r="A105" s="302">
        <v>46</v>
      </c>
      <c r="C105" s="301" t="s">
        <v>209</v>
      </c>
      <c r="D105" s="314" t="s">
        <v>210</v>
      </c>
      <c r="E105" s="301"/>
      <c r="F105" s="301"/>
      <c r="G105" s="301"/>
      <c r="H105" s="301"/>
      <c r="I105" s="301"/>
      <c r="J105" s="301"/>
      <c r="K105" s="154"/>
    </row>
    <row r="106" spans="1:11" s="181" customFormat="1" ht="12.75" hidden="1">
      <c r="A106" s="302">
        <v>47</v>
      </c>
      <c r="C106" s="301" t="s">
        <v>209</v>
      </c>
      <c r="D106" s="314" t="s">
        <v>210</v>
      </c>
      <c r="E106" s="301"/>
      <c r="F106" s="301"/>
      <c r="G106" s="301"/>
      <c r="H106" s="301"/>
      <c r="I106" s="301"/>
      <c r="J106" s="301"/>
      <c r="K106" s="154"/>
    </row>
    <row r="107" spans="1:11" s="181" customFormat="1" ht="12.75" hidden="1">
      <c r="A107" s="302">
        <v>48</v>
      </c>
      <c r="C107" s="301" t="s">
        <v>209</v>
      </c>
      <c r="D107" s="314" t="s">
        <v>210</v>
      </c>
      <c r="E107" s="301"/>
      <c r="F107" s="301"/>
      <c r="G107" s="301"/>
      <c r="H107" s="301"/>
      <c r="I107" s="301"/>
      <c r="J107" s="301"/>
      <c r="K107" s="154"/>
    </row>
    <row r="108" spans="1:11" s="181" customFormat="1" ht="12.75" hidden="1">
      <c r="A108" s="302">
        <v>49</v>
      </c>
      <c r="C108" s="301" t="s">
        <v>209</v>
      </c>
      <c r="D108" s="314" t="s">
        <v>210</v>
      </c>
      <c r="E108" s="301"/>
      <c r="F108" s="301"/>
      <c r="G108" s="301"/>
      <c r="H108" s="301"/>
      <c r="I108" s="301"/>
      <c r="J108" s="301"/>
      <c r="K108" s="154"/>
    </row>
    <row r="109" spans="1:11" s="181" customFormat="1" ht="12.75" hidden="1">
      <c r="A109" s="302">
        <v>50</v>
      </c>
      <c r="C109" s="301" t="s">
        <v>209</v>
      </c>
      <c r="D109" s="314" t="s">
        <v>210</v>
      </c>
      <c r="E109" s="301"/>
      <c r="F109" s="301"/>
      <c r="G109" s="301"/>
      <c r="H109" s="301"/>
      <c r="I109" s="301"/>
      <c r="J109" s="301"/>
      <c r="K109" s="154"/>
    </row>
    <row r="110" spans="1:11" s="181" customFormat="1" ht="12.75">
      <c r="A110" s="190"/>
      <c r="C110" s="190" t="s">
        <v>191</v>
      </c>
      <c r="D110" s="190"/>
      <c r="E110" s="190"/>
      <c r="F110" s="190"/>
      <c r="G110" s="299"/>
      <c r="H110" s="190"/>
      <c r="I110" s="190"/>
      <c r="J110" s="190"/>
      <c r="K110" s="186"/>
    </row>
    <row r="111" spans="1:12" s="181" customFormat="1" ht="15">
      <c r="A111" s="302" t="s">
        <v>189</v>
      </c>
      <c r="C111" s="300" t="s">
        <v>39</v>
      </c>
      <c r="D111" s="300" t="s">
        <v>40</v>
      </c>
      <c r="E111" s="300" t="s">
        <v>41</v>
      </c>
      <c r="F111" s="300" t="s">
        <v>44</v>
      </c>
      <c r="G111" s="300" t="s">
        <v>45</v>
      </c>
      <c r="H111" s="300" t="s">
        <v>46</v>
      </c>
      <c r="I111" s="300" t="s">
        <v>42</v>
      </c>
      <c r="J111" s="300" t="s">
        <v>47</v>
      </c>
      <c r="K111" s="180" t="s">
        <v>48</v>
      </c>
      <c r="L111" s="249" t="s">
        <v>277</v>
      </c>
    </row>
    <row r="112" spans="1:12" s="183" customFormat="1" ht="15">
      <c r="A112" s="302">
        <v>1</v>
      </c>
      <c r="B112" s="182"/>
      <c r="C112" s="301" t="s">
        <v>483</v>
      </c>
      <c r="D112" s="315" t="s">
        <v>328</v>
      </c>
      <c r="E112" s="249">
        <v>150</v>
      </c>
      <c r="F112" s="249" t="s">
        <v>426</v>
      </c>
      <c r="G112" s="249" t="s">
        <v>285</v>
      </c>
      <c r="H112" s="249" t="s">
        <v>271</v>
      </c>
      <c r="I112" s="249">
        <v>1999</v>
      </c>
      <c r="J112" s="249" t="s">
        <v>427</v>
      </c>
      <c r="K112" s="249" t="s">
        <v>279</v>
      </c>
      <c r="L112" s="249" t="s">
        <v>272</v>
      </c>
    </row>
    <row r="113" spans="1:12" s="181" customFormat="1" ht="15">
      <c r="A113" s="302">
        <v>2</v>
      </c>
      <c r="C113" s="301" t="s">
        <v>211</v>
      </c>
      <c r="D113" s="316" t="s">
        <v>212</v>
      </c>
      <c r="E113" s="249">
        <v>151</v>
      </c>
      <c r="F113" s="249" t="s">
        <v>556</v>
      </c>
      <c r="G113" s="249" t="s">
        <v>1043</v>
      </c>
      <c r="H113" s="249" t="s">
        <v>277</v>
      </c>
      <c r="I113" s="249">
        <v>1997</v>
      </c>
      <c r="J113" s="249" t="s">
        <v>557</v>
      </c>
      <c r="K113" s="249" t="s">
        <v>293</v>
      </c>
      <c r="L113" s="249" t="s">
        <v>272</v>
      </c>
    </row>
    <row r="114" spans="1:12" s="181" customFormat="1" ht="15">
      <c r="A114" s="302">
        <v>3</v>
      </c>
      <c r="C114" s="301" t="s">
        <v>211</v>
      </c>
      <c r="D114" s="316" t="s">
        <v>212</v>
      </c>
      <c r="E114" s="249">
        <v>152</v>
      </c>
      <c r="F114" s="249" t="s">
        <v>442</v>
      </c>
      <c r="G114" s="249" t="s">
        <v>1044</v>
      </c>
      <c r="H114" s="249" t="s">
        <v>277</v>
      </c>
      <c r="I114" s="249">
        <v>1999</v>
      </c>
      <c r="J114" s="249" t="s">
        <v>443</v>
      </c>
      <c r="K114" s="249" t="s">
        <v>558</v>
      </c>
      <c r="L114" s="249" t="s">
        <v>272</v>
      </c>
    </row>
    <row r="115" spans="1:12" s="181" customFormat="1" ht="15">
      <c r="A115" s="302">
        <v>4</v>
      </c>
      <c r="C115" s="301" t="s">
        <v>211</v>
      </c>
      <c r="D115" s="316" t="s">
        <v>212</v>
      </c>
      <c r="E115" s="249">
        <v>153</v>
      </c>
      <c r="F115" s="249" t="s">
        <v>559</v>
      </c>
      <c r="G115" s="249" t="s">
        <v>1045</v>
      </c>
      <c r="H115" s="249" t="s">
        <v>277</v>
      </c>
      <c r="I115" s="249">
        <v>1999</v>
      </c>
      <c r="J115" s="249" t="s">
        <v>560</v>
      </c>
      <c r="K115" s="249" t="s">
        <v>293</v>
      </c>
      <c r="L115" s="249" t="s">
        <v>272</v>
      </c>
    </row>
    <row r="116" spans="1:12" s="181" customFormat="1" ht="15">
      <c r="A116" s="302">
        <v>5</v>
      </c>
      <c r="C116" s="301" t="s">
        <v>211</v>
      </c>
      <c r="D116" s="316" t="s">
        <v>212</v>
      </c>
      <c r="E116" s="249">
        <v>154</v>
      </c>
      <c r="F116" s="249" t="s">
        <v>438</v>
      </c>
      <c r="G116" s="249" t="s">
        <v>1045</v>
      </c>
      <c r="H116" s="249" t="s">
        <v>277</v>
      </c>
      <c r="I116" s="249">
        <v>1998</v>
      </c>
      <c r="J116" s="249" t="s">
        <v>561</v>
      </c>
      <c r="K116" s="249" t="s">
        <v>293</v>
      </c>
      <c r="L116" s="249" t="s">
        <v>272</v>
      </c>
    </row>
    <row r="117" spans="1:12" s="181" customFormat="1" ht="15">
      <c r="A117" s="302">
        <v>6</v>
      </c>
      <c r="C117" s="301" t="s">
        <v>211</v>
      </c>
      <c r="D117" s="316" t="s">
        <v>212</v>
      </c>
      <c r="E117" s="249">
        <v>155</v>
      </c>
      <c r="F117" s="262" t="s">
        <v>1107</v>
      </c>
      <c r="G117" s="262" t="s">
        <v>1046</v>
      </c>
      <c r="H117" s="262" t="s">
        <v>277</v>
      </c>
      <c r="I117" s="262">
        <v>1999</v>
      </c>
      <c r="J117" s="262" t="s">
        <v>363</v>
      </c>
      <c r="K117" s="262" t="s">
        <v>303</v>
      </c>
      <c r="L117" s="261" t="s">
        <v>272</v>
      </c>
    </row>
    <row r="118" spans="1:12" s="181" customFormat="1" ht="15">
      <c r="A118" s="302">
        <v>7</v>
      </c>
      <c r="C118" s="301" t="s">
        <v>211</v>
      </c>
      <c r="D118" s="316" t="s">
        <v>212</v>
      </c>
      <c r="E118" s="249">
        <v>156</v>
      </c>
      <c r="F118" s="249" t="s">
        <v>563</v>
      </c>
      <c r="G118" s="262" t="s">
        <v>1044</v>
      </c>
      <c r="H118" s="262" t="s">
        <v>277</v>
      </c>
      <c r="I118" s="262">
        <v>1998</v>
      </c>
      <c r="J118" s="262" t="s">
        <v>564</v>
      </c>
      <c r="K118" s="262" t="s">
        <v>293</v>
      </c>
      <c r="L118" s="261" t="s">
        <v>272</v>
      </c>
    </row>
    <row r="119" spans="1:12" s="181" customFormat="1" ht="15">
      <c r="A119" s="302">
        <v>8</v>
      </c>
      <c r="C119" s="301" t="s">
        <v>211</v>
      </c>
      <c r="D119" s="316" t="s">
        <v>212</v>
      </c>
      <c r="E119" s="249">
        <v>157</v>
      </c>
      <c r="F119" s="249" t="s">
        <v>1124</v>
      </c>
      <c r="G119" s="262" t="s">
        <v>1047</v>
      </c>
      <c r="H119" s="262" t="s">
        <v>277</v>
      </c>
      <c r="I119" s="262">
        <v>1997</v>
      </c>
      <c r="J119" s="262" t="s">
        <v>441</v>
      </c>
      <c r="K119" s="262" t="s">
        <v>355</v>
      </c>
      <c r="L119" s="261" t="s">
        <v>272</v>
      </c>
    </row>
    <row r="120" spans="1:12" s="181" customFormat="1" ht="15">
      <c r="A120" s="302">
        <v>9</v>
      </c>
      <c r="C120" s="301" t="s">
        <v>211</v>
      </c>
      <c r="D120" s="316" t="s">
        <v>212</v>
      </c>
      <c r="E120" s="249">
        <v>158</v>
      </c>
      <c r="F120" s="249" t="s">
        <v>396</v>
      </c>
      <c r="G120" s="249" t="s">
        <v>397</v>
      </c>
      <c r="H120" s="249" t="s">
        <v>368</v>
      </c>
      <c r="I120" s="249">
        <v>1999</v>
      </c>
      <c r="J120" s="249" t="s">
        <v>398</v>
      </c>
      <c r="K120" s="249" t="s">
        <v>293</v>
      </c>
      <c r="L120" s="249" t="s">
        <v>272</v>
      </c>
    </row>
    <row r="121" spans="1:12" s="181" customFormat="1" ht="15">
      <c r="A121" s="302">
        <v>10</v>
      </c>
      <c r="C121" s="301" t="s">
        <v>211</v>
      </c>
      <c r="D121" s="316" t="s">
        <v>212</v>
      </c>
      <c r="E121" s="249">
        <v>159</v>
      </c>
      <c r="F121" s="249" t="s">
        <v>390</v>
      </c>
      <c r="G121" s="249" t="s">
        <v>391</v>
      </c>
      <c r="H121" s="249" t="s">
        <v>368</v>
      </c>
      <c r="I121" s="249">
        <v>1997</v>
      </c>
      <c r="J121" s="249" t="s">
        <v>392</v>
      </c>
      <c r="K121" s="249" t="s">
        <v>293</v>
      </c>
      <c r="L121" s="249" t="s">
        <v>272</v>
      </c>
    </row>
    <row r="122" spans="1:12" s="181" customFormat="1" ht="15">
      <c r="A122" s="302">
        <v>11</v>
      </c>
      <c r="C122" s="301" t="s">
        <v>211</v>
      </c>
      <c r="D122" s="316" t="s">
        <v>212</v>
      </c>
      <c r="E122" s="249">
        <v>160</v>
      </c>
      <c r="F122" s="249" t="s">
        <v>610</v>
      </c>
      <c r="G122" s="249" t="s">
        <v>383</v>
      </c>
      <c r="H122" s="249" t="s">
        <v>368</v>
      </c>
      <c r="I122" s="249">
        <v>1998</v>
      </c>
      <c r="J122" s="249" t="s">
        <v>611</v>
      </c>
      <c r="K122" s="249" t="s">
        <v>404</v>
      </c>
      <c r="L122" s="249" t="s">
        <v>272</v>
      </c>
    </row>
    <row r="123" spans="1:12" s="181" customFormat="1" ht="15">
      <c r="A123" s="302">
        <v>12</v>
      </c>
      <c r="C123" s="301" t="s">
        <v>211</v>
      </c>
      <c r="D123" s="316" t="s">
        <v>212</v>
      </c>
      <c r="E123" s="249">
        <v>161</v>
      </c>
      <c r="F123" s="249" t="s">
        <v>314</v>
      </c>
      <c r="G123" s="249" t="s">
        <v>315</v>
      </c>
      <c r="H123" s="249" t="s">
        <v>278</v>
      </c>
      <c r="I123" s="249">
        <v>1997</v>
      </c>
      <c r="J123" s="249" t="s">
        <v>873</v>
      </c>
      <c r="K123" s="249" t="s">
        <v>862</v>
      </c>
      <c r="L123" s="249" t="s">
        <v>272</v>
      </c>
    </row>
    <row r="124" spans="1:12" s="181" customFormat="1" ht="15">
      <c r="A124" s="302">
        <v>13</v>
      </c>
      <c r="C124" s="301" t="s">
        <v>211</v>
      </c>
      <c r="D124" s="316" t="s">
        <v>212</v>
      </c>
      <c r="E124" s="249">
        <v>162</v>
      </c>
      <c r="F124" s="249" t="s">
        <v>316</v>
      </c>
      <c r="G124" s="249" t="s">
        <v>307</v>
      </c>
      <c r="H124" s="249" t="s">
        <v>278</v>
      </c>
      <c r="I124" s="249">
        <v>1997</v>
      </c>
      <c r="J124" s="249" t="s">
        <v>874</v>
      </c>
      <c r="K124" s="249" t="s">
        <v>862</v>
      </c>
      <c r="L124" s="249" t="s">
        <v>272</v>
      </c>
    </row>
    <row r="125" spans="1:12" s="181" customFormat="1" ht="15">
      <c r="A125" s="302">
        <v>14</v>
      </c>
      <c r="C125" s="301" t="s">
        <v>211</v>
      </c>
      <c r="D125" s="316" t="s">
        <v>212</v>
      </c>
      <c r="E125" s="249">
        <v>163</v>
      </c>
      <c r="F125" s="249" t="s">
        <v>762</v>
      </c>
      <c r="G125" s="249" t="s">
        <v>763</v>
      </c>
      <c r="H125" s="249" t="s">
        <v>319</v>
      </c>
      <c r="I125" s="249">
        <v>1998</v>
      </c>
      <c r="J125" s="249" t="s">
        <v>764</v>
      </c>
      <c r="K125" s="249" t="s">
        <v>293</v>
      </c>
      <c r="L125" s="249" t="s">
        <v>272</v>
      </c>
    </row>
    <row r="126" spans="1:12" s="181" customFormat="1" ht="15">
      <c r="A126" s="302">
        <v>15</v>
      </c>
      <c r="C126" s="301" t="s">
        <v>211</v>
      </c>
      <c r="D126" s="316" t="s">
        <v>212</v>
      </c>
      <c r="E126" s="249">
        <v>164</v>
      </c>
      <c r="F126" s="249" t="s">
        <v>326</v>
      </c>
      <c r="G126" s="249" t="s">
        <v>329</v>
      </c>
      <c r="H126" s="249" t="s">
        <v>325</v>
      </c>
      <c r="I126" s="249">
        <v>1998</v>
      </c>
      <c r="J126" s="249" t="s">
        <v>458</v>
      </c>
      <c r="K126" s="249" t="s">
        <v>293</v>
      </c>
      <c r="L126" s="249" t="s">
        <v>272</v>
      </c>
    </row>
    <row r="127" spans="1:12" s="181" customFormat="1" ht="15">
      <c r="A127" s="302">
        <v>16</v>
      </c>
      <c r="C127" s="301" t="s">
        <v>211</v>
      </c>
      <c r="D127" s="316" t="s">
        <v>212</v>
      </c>
      <c r="E127" s="249">
        <v>165</v>
      </c>
      <c r="F127" s="249" t="s">
        <v>337</v>
      </c>
      <c r="G127" s="249" t="s">
        <v>338</v>
      </c>
      <c r="H127" s="249" t="s">
        <v>459</v>
      </c>
      <c r="I127" s="249">
        <v>1999</v>
      </c>
      <c r="J127" s="249" t="s">
        <v>895</v>
      </c>
      <c r="K127" s="249" t="s">
        <v>889</v>
      </c>
      <c r="L127" s="249" t="s">
        <v>272</v>
      </c>
    </row>
    <row r="128" spans="1:12" s="181" customFormat="1" ht="15">
      <c r="A128" s="302">
        <v>17</v>
      </c>
      <c r="C128" s="301" t="s">
        <v>211</v>
      </c>
      <c r="D128" s="316" t="s">
        <v>212</v>
      </c>
      <c r="E128" s="249">
        <v>166</v>
      </c>
      <c r="F128" s="249" t="s">
        <v>460</v>
      </c>
      <c r="G128" s="249" t="s">
        <v>397</v>
      </c>
      <c r="H128" s="249" t="s">
        <v>459</v>
      </c>
      <c r="I128" s="249">
        <v>1997</v>
      </c>
      <c r="J128" s="249" t="s">
        <v>896</v>
      </c>
      <c r="K128" s="249" t="s">
        <v>892</v>
      </c>
      <c r="L128" s="249" t="s">
        <v>272</v>
      </c>
    </row>
    <row r="129" spans="1:12" s="181" customFormat="1" ht="15">
      <c r="A129" s="302">
        <v>18</v>
      </c>
      <c r="C129" s="301" t="s">
        <v>211</v>
      </c>
      <c r="D129" s="316" t="s">
        <v>212</v>
      </c>
      <c r="E129" s="249">
        <v>167</v>
      </c>
      <c r="F129" s="249" t="s">
        <v>797</v>
      </c>
      <c r="G129" s="249" t="s">
        <v>1048</v>
      </c>
      <c r="H129" s="249" t="s">
        <v>462</v>
      </c>
      <c r="I129" s="249">
        <v>1997</v>
      </c>
      <c r="J129" s="249" t="s">
        <v>798</v>
      </c>
      <c r="K129" s="249" t="s">
        <v>355</v>
      </c>
      <c r="L129" s="249" t="s">
        <v>272</v>
      </c>
    </row>
    <row r="130" spans="1:12" s="181" customFormat="1" ht="15">
      <c r="A130" s="302">
        <v>19</v>
      </c>
      <c r="C130" s="301" t="s">
        <v>211</v>
      </c>
      <c r="D130" s="316" t="s">
        <v>212</v>
      </c>
      <c r="E130" s="249">
        <v>168</v>
      </c>
      <c r="F130" s="327" t="s">
        <v>468</v>
      </c>
      <c r="G130" s="249" t="s">
        <v>1042</v>
      </c>
      <c r="H130" s="249" t="s">
        <v>462</v>
      </c>
      <c r="I130" s="249">
        <v>1997</v>
      </c>
      <c r="J130" s="249" t="s">
        <v>469</v>
      </c>
      <c r="K130" s="249" t="s">
        <v>297</v>
      </c>
      <c r="L130" s="249" t="s">
        <v>272</v>
      </c>
    </row>
    <row r="131" spans="1:12" s="181" customFormat="1" ht="15">
      <c r="A131" s="302">
        <v>20</v>
      </c>
      <c r="C131" s="301" t="s">
        <v>211</v>
      </c>
      <c r="D131" s="316" t="s">
        <v>212</v>
      </c>
      <c r="E131" s="249">
        <v>169</v>
      </c>
      <c r="F131" s="249" t="s">
        <v>471</v>
      </c>
      <c r="G131" s="249" t="s">
        <v>1049</v>
      </c>
      <c r="H131" s="249" t="s">
        <v>462</v>
      </c>
      <c r="I131" s="249">
        <v>1999</v>
      </c>
      <c r="J131" s="249" t="s">
        <v>408</v>
      </c>
      <c r="K131" s="249" t="s">
        <v>355</v>
      </c>
      <c r="L131" s="249" t="s">
        <v>272</v>
      </c>
    </row>
    <row r="132" spans="1:12" s="181" customFormat="1" ht="15">
      <c r="A132" s="302">
        <v>21</v>
      </c>
      <c r="C132" s="301" t="s">
        <v>211</v>
      </c>
      <c r="D132" s="316" t="s">
        <v>212</v>
      </c>
      <c r="E132" s="249">
        <v>170</v>
      </c>
      <c r="F132" s="249" t="s">
        <v>470</v>
      </c>
      <c r="G132" s="249" t="s">
        <v>1050</v>
      </c>
      <c r="H132" s="249" t="s">
        <v>462</v>
      </c>
      <c r="I132" s="249">
        <v>1999</v>
      </c>
      <c r="J132" s="249" t="s">
        <v>407</v>
      </c>
      <c r="K132" s="249" t="s">
        <v>355</v>
      </c>
      <c r="L132" s="249" t="s">
        <v>272</v>
      </c>
    </row>
    <row r="133" spans="1:12" s="181" customFormat="1" ht="15" hidden="1">
      <c r="A133" s="302">
        <v>22</v>
      </c>
      <c r="C133" s="301" t="s">
        <v>211</v>
      </c>
      <c r="D133" s="316" t="s">
        <v>212</v>
      </c>
      <c r="E133" s="249"/>
      <c r="F133" s="249"/>
      <c r="G133" s="249"/>
      <c r="H133" s="249"/>
      <c r="I133" s="249"/>
      <c r="J133" s="249"/>
      <c r="K133" s="252"/>
      <c r="L133" s="252"/>
    </row>
    <row r="134" spans="1:12" s="181" customFormat="1" ht="15" hidden="1">
      <c r="A134" s="302">
        <v>23</v>
      </c>
      <c r="C134" s="301" t="s">
        <v>211</v>
      </c>
      <c r="D134" s="316" t="s">
        <v>212</v>
      </c>
      <c r="E134" s="249"/>
      <c r="F134" s="249"/>
      <c r="G134" s="249"/>
      <c r="H134" s="249"/>
      <c r="I134" s="249"/>
      <c r="J134" s="249"/>
      <c r="K134" s="252"/>
      <c r="L134" s="252"/>
    </row>
    <row r="135" spans="1:12" s="181" customFormat="1" ht="15" hidden="1">
      <c r="A135" s="302">
        <v>24</v>
      </c>
      <c r="C135" s="301" t="s">
        <v>211</v>
      </c>
      <c r="D135" s="316" t="s">
        <v>212</v>
      </c>
      <c r="E135" s="249"/>
      <c r="F135" s="249"/>
      <c r="G135" s="249"/>
      <c r="H135" s="249"/>
      <c r="I135" s="249"/>
      <c r="J135" s="249"/>
      <c r="K135" s="252"/>
      <c r="L135" s="252"/>
    </row>
    <row r="136" spans="1:12" s="181" customFormat="1" ht="15" hidden="1">
      <c r="A136" s="302">
        <v>25</v>
      </c>
      <c r="C136" s="301" t="s">
        <v>211</v>
      </c>
      <c r="D136" s="316" t="s">
        <v>212</v>
      </c>
      <c r="E136" s="249"/>
      <c r="F136" s="249"/>
      <c r="G136" s="249"/>
      <c r="H136" s="249"/>
      <c r="I136" s="249"/>
      <c r="J136" s="249"/>
      <c r="K136" s="252"/>
      <c r="L136" s="252"/>
    </row>
    <row r="137" spans="1:12" s="181" customFormat="1" ht="15" hidden="1">
      <c r="A137" s="302">
        <v>26</v>
      </c>
      <c r="C137" s="190"/>
      <c r="D137" s="190"/>
      <c r="E137" s="249"/>
      <c r="F137" s="249"/>
      <c r="G137" s="249"/>
      <c r="H137" s="249"/>
      <c r="I137" s="249"/>
      <c r="J137" s="249"/>
      <c r="K137" s="252"/>
      <c r="L137" s="252"/>
    </row>
    <row r="138" spans="1:11" s="181" customFormat="1" ht="12.75" hidden="1">
      <c r="A138" s="302">
        <v>27</v>
      </c>
      <c r="C138" s="301" t="s">
        <v>211</v>
      </c>
      <c r="D138" s="316" t="s">
        <v>212</v>
      </c>
      <c r="E138" s="301"/>
      <c r="F138" s="301"/>
      <c r="G138" s="301"/>
      <c r="H138" s="301"/>
      <c r="I138" s="301"/>
      <c r="J138" s="301"/>
      <c r="K138" s="154"/>
    </row>
    <row r="139" spans="1:11" s="181" customFormat="1" ht="12.75" hidden="1">
      <c r="A139" s="302">
        <v>28</v>
      </c>
      <c r="C139" s="301" t="s">
        <v>211</v>
      </c>
      <c r="D139" s="316" t="s">
        <v>212</v>
      </c>
      <c r="E139" s="301"/>
      <c r="F139" s="301"/>
      <c r="G139" s="301"/>
      <c r="H139" s="301"/>
      <c r="I139" s="301"/>
      <c r="J139" s="301"/>
      <c r="K139" s="154"/>
    </row>
    <row r="140" spans="1:11" s="181" customFormat="1" ht="12.75" hidden="1">
      <c r="A140" s="302">
        <v>29</v>
      </c>
      <c r="C140" s="301" t="s">
        <v>211</v>
      </c>
      <c r="D140" s="316" t="s">
        <v>212</v>
      </c>
      <c r="E140" s="301"/>
      <c r="F140" s="301"/>
      <c r="G140" s="301"/>
      <c r="H140" s="301"/>
      <c r="I140" s="301"/>
      <c r="J140" s="301"/>
      <c r="K140" s="154"/>
    </row>
    <row r="141" spans="1:11" s="181" customFormat="1" ht="12.75" hidden="1">
      <c r="A141" s="302">
        <v>30</v>
      </c>
      <c r="C141" s="301" t="s">
        <v>211</v>
      </c>
      <c r="D141" s="316" t="s">
        <v>212</v>
      </c>
      <c r="E141" s="301"/>
      <c r="F141" s="301"/>
      <c r="G141" s="301"/>
      <c r="H141" s="301"/>
      <c r="I141" s="301"/>
      <c r="J141" s="301"/>
      <c r="K141" s="154"/>
    </row>
    <row r="142" spans="1:11" s="181" customFormat="1" ht="12.75" hidden="1">
      <c r="A142" s="302">
        <v>31</v>
      </c>
      <c r="C142" s="301" t="s">
        <v>211</v>
      </c>
      <c r="D142" s="316" t="s">
        <v>212</v>
      </c>
      <c r="E142" s="301"/>
      <c r="F142" s="301"/>
      <c r="G142" s="301"/>
      <c r="H142" s="301"/>
      <c r="I142" s="301"/>
      <c r="J142" s="301"/>
      <c r="K142" s="154"/>
    </row>
    <row r="143" spans="1:11" s="181" customFormat="1" ht="12.75" hidden="1">
      <c r="A143" s="302">
        <v>32</v>
      </c>
      <c r="C143" s="301" t="s">
        <v>211</v>
      </c>
      <c r="D143" s="316" t="s">
        <v>212</v>
      </c>
      <c r="E143" s="301"/>
      <c r="F143" s="301"/>
      <c r="G143" s="301"/>
      <c r="H143" s="301"/>
      <c r="I143" s="301"/>
      <c r="J143" s="301"/>
      <c r="K143" s="154"/>
    </row>
    <row r="144" spans="1:11" s="181" customFormat="1" ht="12.75" hidden="1">
      <c r="A144" s="302">
        <v>33</v>
      </c>
      <c r="C144" s="301" t="s">
        <v>211</v>
      </c>
      <c r="D144" s="316" t="s">
        <v>212</v>
      </c>
      <c r="E144" s="301"/>
      <c r="F144" s="301"/>
      <c r="G144" s="301"/>
      <c r="H144" s="301"/>
      <c r="I144" s="301"/>
      <c r="J144" s="301"/>
      <c r="K144" s="154"/>
    </row>
    <row r="145" spans="1:11" s="181" customFormat="1" ht="12.75" hidden="1">
      <c r="A145" s="302">
        <v>34</v>
      </c>
      <c r="C145" s="301" t="s">
        <v>211</v>
      </c>
      <c r="D145" s="316" t="s">
        <v>212</v>
      </c>
      <c r="E145" s="301"/>
      <c r="F145" s="301"/>
      <c r="G145" s="301"/>
      <c r="H145" s="301"/>
      <c r="I145" s="301"/>
      <c r="J145" s="301"/>
      <c r="K145" s="154"/>
    </row>
    <row r="146" spans="1:11" s="181" customFormat="1" ht="12.75" hidden="1">
      <c r="A146" s="302">
        <v>35</v>
      </c>
      <c r="C146" s="301" t="s">
        <v>211</v>
      </c>
      <c r="D146" s="316" t="s">
        <v>212</v>
      </c>
      <c r="E146" s="301"/>
      <c r="F146" s="301"/>
      <c r="G146" s="301"/>
      <c r="H146" s="301"/>
      <c r="I146" s="301"/>
      <c r="J146" s="301"/>
      <c r="K146" s="154"/>
    </row>
    <row r="147" spans="1:11" s="181" customFormat="1" ht="12.75" hidden="1">
      <c r="A147" s="302">
        <v>36</v>
      </c>
      <c r="C147" s="301" t="s">
        <v>211</v>
      </c>
      <c r="D147" s="316" t="s">
        <v>212</v>
      </c>
      <c r="E147" s="301"/>
      <c r="F147" s="301"/>
      <c r="G147" s="301"/>
      <c r="H147" s="301"/>
      <c r="I147" s="301"/>
      <c r="J147" s="301"/>
      <c r="K147" s="154"/>
    </row>
    <row r="148" spans="1:11" s="181" customFormat="1" ht="12.75" hidden="1">
      <c r="A148" s="302">
        <v>37</v>
      </c>
      <c r="C148" s="301" t="s">
        <v>211</v>
      </c>
      <c r="D148" s="316" t="s">
        <v>212</v>
      </c>
      <c r="E148" s="301"/>
      <c r="F148" s="301"/>
      <c r="G148" s="301"/>
      <c r="H148" s="301"/>
      <c r="I148" s="301"/>
      <c r="J148" s="301"/>
      <c r="K148" s="154"/>
    </row>
    <row r="149" spans="1:11" s="181" customFormat="1" ht="12.75" hidden="1">
      <c r="A149" s="302">
        <v>38</v>
      </c>
      <c r="C149" s="301" t="s">
        <v>211</v>
      </c>
      <c r="D149" s="316" t="s">
        <v>212</v>
      </c>
      <c r="E149" s="301"/>
      <c r="F149" s="301"/>
      <c r="G149" s="301"/>
      <c r="H149" s="301"/>
      <c r="I149" s="301"/>
      <c r="J149" s="301"/>
      <c r="K149" s="154"/>
    </row>
    <row r="150" spans="1:11" s="181" customFormat="1" ht="12.75" hidden="1">
      <c r="A150" s="302">
        <v>39</v>
      </c>
      <c r="C150" s="301" t="s">
        <v>211</v>
      </c>
      <c r="D150" s="316" t="s">
        <v>212</v>
      </c>
      <c r="E150" s="301"/>
      <c r="F150" s="301"/>
      <c r="G150" s="301"/>
      <c r="H150" s="301"/>
      <c r="I150" s="301"/>
      <c r="J150" s="301"/>
      <c r="K150" s="154"/>
    </row>
    <row r="151" spans="1:11" s="181" customFormat="1" ht="12.75" hidden="1">
      <c r="A151" s="302">
        <v>40</v>
      </c>
      <c r="C151" s="301" t="s">
        <v>211</v>
      </c>
      <c r="D151" s="316" t="s">
        <v>212</v>
      </c>
      <c r="E151" s="301"/>
      <c r="F151" s="301"/>
      <c r="G151" s="301"/>
      <c r="H151" s="301"/>
      <c r="I151" s="301"/>
      <c r="J151" s="301"/>
      <c r="K151" s="154"/>
    </row>
    <row r="152" spans="1:11" s="181" customFormat="1" ht="12.75" hidden="1">
      <c r="A152" s="302">
        <v>41</v>
      </c>
      <c r="C152" s="301" t="s">
        <v>211</v>
      </c>
      <c r="D152" s="316" t="s">
        <v>212</v>
      </c>
      <c r="E152" s="301"/>
      <c r="F152" s="301"/>
      <c r="G152" s="301"/>
      <c r="H152" s="301"/>
      <c r="I152" s="301"/>
      <c r="J152" s="301"/>
      <c r="K152" s="154"/>
    </row>
    <row r="153" spans="1:11" s="181" customFormat="1" ht="12.75" hidden="1">
      <c r="A153" s="302">
        <v>42</v>
      </c>
      <c r="C153" s="301" t="s">
        <v>211</v>
      </c>
      <c r="D153" s="316" t="s">
        <v>212</v>
      </c>
      <c r="E153" s="301"/>
      <c r="F153" s="301"/>
      <c r="G153" s="301"/>
      <c r="H153" s="301"/>
      <c r="I153" s="301"/>
      <c r="J153" s="301"/>
      <c r="K153" s="154"/>
    </row>
    <row r="154" spans="1:11" s="181" customFormat="1" ht="12.75" hidden="1">
      <c r="A154" s="302">
        <v>43</v>
      </c>
      <c r="C154" s="301" t="s">
        <v>211</v>
      </c>
      <c r="D154" s="316" t="s">
        <v>212</v>
      </c>
      <c r="E154" s="301"/>
      <c r="F154" s="301"/>
      <c r="G154" s="301"/>
      <c r="H154" s="301"/>
      <c r="I154" s="301"/>
      <c r="J154" s="301"/>
      <c r="K154" s="154"/>
    </row>
    <row r="155" spans="1:11" s="181" customFormat="1" ht="12.75" hidden="1">
      <c r="A155" s="302">
        <v>44</v>
      </c>
      <c r="C155" s="301" t="s">
        <v>211</v>
      </c>
      <c r="D155" s="316" t="s">
        <v>212</v>
      </c>
      <c r="E155" s="301"/>
      <c r="F155" s="301"/>
      <c r="G155" s="301"/>
      <c r="H155" s="301"/>
      <c r="I155" s="301"/>
      <c r="J155" s="301"/>
      <c r="K155" s="154"/>
    </row>
    <row r="156" spans="1:11" s="181" customFormat="1" ht="12.75" hidden="1">
      <c r="A156" s="302">
        <v>45</v>
      </c>
      <c r="C156" s="301" t="s">
        <v>211</v>
      </c>
      <c r="D156" s="316" t="s">
        <v>212</v>
      </c>
      <c r="E156" s="301"/>
      <c r="F156" s="301"/>
      <c r="G156" s="301"/>
      <c r="H156" s="301"/>
      <c r="I156" s="301"/>
      <c r="J156" s="301"/>
      <c r="K156" s="154"/>
    </row>
    <row r="157" spans="1:11" s="181" customFormat="1" ht="12.75" hidden="1">
      <c r="A157" s="302">
        <v>46</v>
      </c>
      <c r="C157" s="301" t="s">
        <v>211</v>
      </c>
      <c r="D157" s="316" t="s">
        <v>212</v>
      </c>
      <c r="E157" s="301"/>
      <c r="F157" s="301"/>
      <c r="G157" s="301"/>
      <c r="H157" s="301"/>
      <c r="I157" s="301"/>
      <c r="J157" s="301"/>
      <c r="K157" s="154"/>
    </row>
    <row r="158" spans="1:11" s="181" customFormat="1" ht="12.75" hidden="1">
      <c r="A158" s="302">
        <v>47</v>
      </c>
      <c r="C158" s="301" t="s">
        <v>211</v>
      </c>
      <c r="D158" s="316" t="s">
        <v>212</v>
      </c>
      <c r="E158" s="301"/>
      <c r="F158" s="301"/>
      <c r="G158" s="301"/>
      <c r="H158" s="301"/>
      <c r="I158" s="301"/>
      <c r="J158" s="301"/>
      <c r="K158" s="154"/>
    </row>
    <row r="159" spans="1:11" s="181" customFormat="1" ht="12.75" hidden="1">
      <c r="A159" s="302">
        <v>48</v>
      </c>
      <c r="C159" s="301" t="s">
        <v>211</v>
      </c>
      <c r="D159" s="316" t="s">
        <v>212</v>
      </c>
      <c r="E159" s="301"/>
      <c r="F159" s="301"/>
      <c r="G159" s="301"/>
      <c r="H159" s="301"/>
      <c r="I159" s="301"/>
      <c r="J159" s="301"/>
      <c r="K159" s="154"/>
    </row>
    <row r="160" spans="1:11" s="181" customFormat="1" ht="12.75" hidden="1">
      <c r="A160" s="302">
        <v>49</v>
      </c>
      <c r="C160" s="301" t="s">
        <v>211</v>
      </c>
      <c r="D160" s="316" t="s">
        <v>212</v>
      </c>
      <c r="E160" s="301"/>
      <c r="F160" s="301"/>
      <c r="G160" s="301"/>
      <c r="H160" s="301"/>
      <c r="I160" s="301"/>
      <c r="J160" s="301"/>
      <c r="K160" s="154"/>
    </row>
    <row r="161" spans="1:11" s="181" customFormat="1" ht="12.75" hidden="1">
      <c r="A161" s="302">
        <v>50</v>
      </c>
      <c r="C161" s="301" t="s">
        <v>211</v>
      </c>
      <c r="D161" s="316" t="s">
        <v>212</v>
      </c>
      <c r="E161" s="301"/>
      <c r="F161" s="301"/>
      <c r="G161" s="301"/>
      <c r="H161" s="301"/>
      <c r="I161" s="301"/>
      <c r="J161" s="301"/>
      <c r="K161" s="154"/>
    </row>
    <row r="162" spans="1:11" s="181" customFormat="1" ht="12.75">
      <c r="A162" s="190"/>
      <c r="C162" s="190" t="s">
        <v>192</v>
      </c>
      <c r="D162" s="190"/>
      <c r="E162" s="190"/>
      <c r="F162" s="190"/>
      <c r="G162" s="299"/>
      <c r="H162" s="190"/>
      <c r="I162" s="190"/>
      <c r="J162" s="190"/>
      <c r="K162" s="186"/>
    </row>
    <row r="163" spans="1:13" s="181" customFormat="1" ht="15">
      <c r="A163" s="302" t="s">
        <v>189</v>
      </c>
      <c r="C163" s="300" t="s">
        <v>39</v>
      </c>
      <c r="D163" s="300" t="s">
        <v>40</v>
      </c>
      <c r="E163" s="300" t="s">
        <v>41</v>
      </c>
      <c r="F163" s="303" t="s">
        <v>44</v>
      </c>
      <c r="G163" s="303" t="s">
        <v>45</v>
      </c>
      <c r="H163" s="303" t="s">
        <v>46</v>
      </c>
      <c r="I163" s="303" t="s">
        <v>42</v>
      </c>
      <c r="J163" s="303" t="s">
        <v>47</v>
      </c>
      <c r="K163" s="258" t="s">
        <v>48</v>
      </c>
      <c r="L163" s="249" t="s">
        <v>277</v>
      </c>
      <c r="M163" s="247" t="s">
        <v>1051</v>
      </c>
    </row>
    <row r="164" spans="1:32" s="181" customFormat="1" ht="15">
      <c r="A164" s="302">
        <v>1</v>
      </c>
      <c r="C164" s="301" t="s">
        <v>187</v>
      </c>
      <c r="D164" s="317" t="s">
        <v>213</v>
      </c>
      <c r="E164" s="301">
        <v>230</v>
      </c>
      <c r="F164" s="249" t="s">
        <v>439</v>
      </c>
      <c r="G164" s="249" t="s">
        <v>1052</v>
      </c>
      <c r="H164" s="249" t="s">
        <v>277</v>
      </c>
      <c r="I164" s="249">
        <v>1989</v>
      </c>
      <c r="J164" s="249" t="s">
        <v>554</v>
      </c>
      <c r="K164" s="249" t="s">
        <v>293</v>
      </c>
      <c r="L164" s="249" t="s">
        <v>272</v>
      </c>
      <c r="M164" s="247" t="s">
        <v>1053</v>
      </c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B164" s="183"/>
      <c r="AC164" s="183"/>
      <c r="AD164" s="183"/>
      <c r="AE164" s="183"/>
      <c r="AF164" s="183"/>
    </row>
    <row r="165" spans="1:13" s="181" customFormat="1" ht="15">
      <c r="A165" s="302">
        <v>2</v>
      </c>
      <c r="C165" s="301" t="s">
        <v>187</v>
      </c>
      <c r="D165" s="317" t="s">
        <v>213</v>
      </c>
      <c r="E165" s="301">
        <v>231</v>
      </c>
      <c r="F165" s="249" t="s">
        <v>439</v>
      </c>
      <c r="G165" s="249" t="s">
        <v>1054</v>
      </c>
      <c r="H165" s="249" t="s">
        <v>277</v>
      </c>
      <c r="I165" s="249">
        <v>1989</v>
      </c>
      <c r="J165" s="249" t="s">
        <v>555</v>
      </c>
      <c r="K165" s="249" t="s">
        <v>293</v>
      </c>
      <c r="L165" s="249" t="s">
        <v>272</v>
      </c>
      <c r="M165" s="247" t="s">
        <v>1053</v>
      </c>
    </row>
    <row r="166" spans="1:13" s="181" customFormat="1" ht="15">
      <c r="A166" s="302">
        <v>3</v>
      </c>
      <c r="C166" s="301" t="s">
        <v>187</v>
      </c>
      <c r="D166" s="317" t="s">
        <v>213</v>
      </c>
      <c r="E166" s="301">
        <v>232</v>
      </c>
      <c r="F166" s="249" t="s">
        <v>1125</v>
      </c>
      <c r="G166" s="249" t="s">
        <v>1055</v>
      </c>
      <c r="H166" s="249" t="s">
        <v>277</v>
      </c>
      <c r="I166" s="249">
        <v>2000</v>
      </c>
      <c r="J166" s="249" t="s">
        <v>366</v>
      </c>
      <c r="K166" s="249" t="s">
        <v>293</v>
      </c>
      <c r="L166" s="249" t="s">
        <v>272</v>
      </c>
      <c r="M166" s="247" t="s">
        <v>1056</v>
      </c>
    </row>
    <row r="167" spans="1:13" s="181" customFormat="1" ht="15">
      <c r="A167" s="302">
        <v>4</v>
      </c>
      <c r="C167" s="301" t="s">
        <v>187</v>
      </c>
      <c r="D167" s="317" t="s">
        <v>213</v>
      </c>
      <c r="E167" s="301">
        <v>233</v>
      </c>
      <c r="F167" s="249" t="s">
        <v>399</v>
      </c>
      <c r="G167" s="249" t="s">
        <v>400</v>
      </c>
      <c r="H167" s="249" t="s">
        <v>368</v>
      </c>
      <c r="I167" s="249">
        <v>1997</v>
      </c>
      <c r="J167" s="249" t="s">
        <v>401</v>
      </c>
      <c r="K167" s="249" t="s">
        <v>303</v>
      </c>
      <c r="L167" s="249" t="s">
        <v>272</v>
      </c>
      <c r="M167" s="247" t="s">
        <v>1057</v>
      </c>
    </row>
    <row r="168" spans="1:13" s="181" customFormat="1" ht="15">
      <c r="A168" s="302">
        <v>5</v>
      </c>
      <c r="C168" s="301" t="s">
        <v>187</v>
      </c>
      <c r="D168" s="317" t="s">
        <v>213</v>
      </c>
      <c r="E168" s="301">
        <v>234</v>
      </c>
      <c r="F168" s="249" t="s">
        <v>607</v>
      </c>
      <c r="G168" s="249" t="s">
        <v>608</v>
      </c>
      <c r="H168" s="249" t="s">
        <v>368</v>
      </c>
      <c r="I168" s="249">
        <v>1991</v>
      </c>
      <c r="J168" s="249" t="s">
        <v>609</v>
      </c>
      <c r="K168" s="249" t="s">
        <v>404</v>
      </c>
      <c r="L168" s="249" t="s">
        <v>272</v>
      </c>
      <c r="M168" s="247" t="s">
        <v>1053</v>
      </c>
    </row>
    <row r="169" spans="1:13" s="181" customFormat="1" ht="15">
      <c r="A169" s="302">
        <v>6</v>
      </c>
      <c r="C169" s="301" t="s">
        <v>187</v>
      </c>
      <c r="D169" s="317" t="s">
        <v>213</v>
      </c>
      <c r="E169" s="301">
        <v>235</v>
      </c>
      <c r="F169" s="249" t="s">
        <v>639</v>
      </c>
      <c r="G169" s="249" t="s">
        <v>668</v>
      </c>
      <c r="H169" s="249" t="s">
        <v>294</v>
      </c>
      <c r="I169" s="249">
        <v>1989</v>
      </c>
      <c r="J169" s="249" t="s">
        <v>669</v>
      </c>
      <c r="K169" s="249" t="s">
        <v>296</v>
      </c>
      <c r="L169" s="249" t="s">
        <v>272</v>
      </c>
      <c r="M169" s="247" t="s">
        <v>1053</v>
      </c>
    </row>
    <row r="170" spans="1:13" s="181" customFormat="1" ht="15">
      <c r="A170" s="302">
        <v>7</v>
      </c>
      <c r="C170" s="301" t="s">
        <v>187</v>
      </c>
      <c r="D170" s="317" t="s">
        <v>213</v>
      </c>
      <c r="E170" s="301">
        <v>236</v>
      </c>
      <c r="F170" s="249" t="s">
        <v>745</v>
      </c>
      <c r="G170" s="249" t="s">
        <v>746</v>
      </c>
      <c r="H170" s="249" t="s">
        <v>733</v>
      </c>
      <c r="I170" s="249">
        <v>1984</v>
      </c>
      <c r="J170" s="249" t="s">
        <v>747</v>
      </c>
      <c r="K170" s="249" t="s">
        <v>323</v>
      </c>
      <c r="L170" s="249" t="s">
        <v>272</v>
      </c>
      <c r="M170" s="247" t="s">
        <v>1053</v>
      </c>
    </row>
    <row r="171" spans="1:13" s="181" customFormat="1" ht="15">
      <c r="A171" s="302">
        <v>8</v>
      </c>
      <c r="C171" s="301" t="s">
        <v>187</v>
      </c>
      <c r="D171" s="317" t="s">
        <v>213</v>
      </c>
      <c r="E171" s="301">
        <v>237</v>
      </c>
      <c r="F171" s="249" t="s">
        <v>340</v>
      </c>
      <c r="G171" s="249" t="s">
        <v>341</v>
      </c>
      <c r="H171" s="249" t="s">
        <v>459</v>
      </c>
      <c r="I171" s="249">
        <v>1997</v>
      </c>
      <c r="J171" s="249" t="s">
        <v>894</v>
      </c>
      <c r="K171" s="249" t="s">
        <v>889</v>
      </c>
      <c r="L171" s="249" t="s">
        <v>272</v>
      </c>
      <c r="M171" s="247" t="s">
        <v>1057</v>
      </c>
    </row>
    <row r="172" spans="1:13" s="181" customFormat="1" ht="15">
      <c r="A172" s="302">
        <v>9</v>
      </c>
      <c r="C172" s="301" t="s">
        <v>187</v>
      </c>
      <c r="D172" s="317" t="s">
        <v>213</v>
      </c>
      <c r="E172" s="301">
        <v>238</v>
      </c>
      <c r="F172" s="249" t="s">
        <v>795</v>
      </c>
      <c r="G172" s="249" t="s">
        <v>1058</v>
      </c>
      <c r="H172" s="249" t="s">
        <v>462</v>
      </c>
      <c r="I172" s="249">
        <v>1999</v>
      </c>
      <c r="J172" s="249" t="s">
        <v>796</v>
      </c>
      <c r="K172" s="249" t="s">
        <v>293</v>
      </c>
      <c r="L172" s="249" t="s">
        <v>272</v>
      </c>
      <c r="M172" s="247" t="s">
        <v>1057</v>
      </c>
    </row>
    <row r="173" spans="1:13" s="181" customFormat="1" ht="15">
      <c r="A173" s="302">
        <v>10</v>
      </c>
      <c r="C173" s="301" t="s">
        <v>187</v>
      </c>
      <c r="D173" s="317" t="s">
        <v>213</v>
      </c>
      <c r="E173" s="301">
        <v>239</v>
      </c>
      <c r="F173" s="249" t="s">
        <v>1095</v>
      </c>
      <c r="G173" s="249" t="s">
        <v>821</v>
      </c>
      <c r="H173" s="249" t="s">
        <v>342</v>
      </c>
      <c r="I173" s="249">
        <v>1993</v>
      </c>
      <c r="J173" s="249" t="s">
        <v>822</v>
      </c>
      <c r="K173" s="249" t="s">
        <v>355</v>
      </c>
      <c r="L173" s="249" t="s">
        <v>272</v>
      </c>
      <c r="M173" s="247" t="s">
        <v>1053</v>
      </c>
    </row>
    <row r="174" spans="1:13" s="181" customFormat="1" ht="12.75" hidden="1">
      <c r="A174" s="302">
        <v>11</v>
      </c>
      <c r="C174" s="301" t="s">
        <v>187</v>
      </c>
      <c r="D174" s="317" t="s">
        <v>213</v>
      </c>
      <c r="E174" s="301"/>
      <c r="F174" s="301"/>
      <c r="G174" s="301"/>
      <c r="H174" s="301"/>
      <c r="I174" s="301"/>
      <c r="J174" s="301"/>
      <c r="K174" s="154"/>
      <c r="L174" s="154"/>
      <c r="M174" s="260"/>
    </row>
    <row r="175" spans="1:12" s="181" customFormat="1" ht="13.5" hidden="1">
      <c r="A175" s="302">
        <v>12</v>
      </c>
      <c r="C175" s="301" t="s">
        <v>187</v>
      </c>
      <c r="D175" s="317" t="s">
        <v>213</v>
      </c>
      <c r="E175" s="301"/>
      <c r="F175" s="301"/>
      <c r="G175" s="301"/>
      <c r="H175" s="301"/>
      <c r="I175" s="301"/>
      <c r="J175" s="301"/>
      <c r="K175" s="154"/>
      <c r="L175" s="216"/>
    </row>
    <row r="176" spans="1:12" s="181" customFormat="1" ht="13.5" hidden="1">
      <c r="A176" s="302">
        <v>13</v>
      </c>
      <c r="C176" s="301" t="s">
        <v>187</v>
      </c>
      <c r="D176" s="317" t="s">
        <v>213</v>
      </c>
      <c r="E176" s="301"/>
      <c r="F176" s="301"/>
      <c r="G176" s="301"/>
      <c r="H176" s="301"/>
      <c r="I176" s="301"/>
      <c r="J176" s="301"/>
      <c r="K176" s="154"/>
      <c r="L176" s="216"/>
    </row>
    <row r="177" spans="1:12" s="181" customFormat="1" ht="13.5" hidden="1">
      <c r="A177" s="302">
        <v>14</v>
      </c>
      <c r="C177" s="301" t="s">
        <v>187</v>
      </c>
      <c r="D177" s="317" t="s">
        <v>213</v>
      </c>
      <c r="E177" s="301"/>
      <c r="F177" s="301"/>
      <c r="G177" s="301"/>
      <c r="H177" s="301"/>
      <c r="I177" s="301"/>
      <c r="J177" s="301"/>
      <c r="K177" s="154"/>
      <c r="L177" s="216"/>
    </row>
    <row r="178" spans="1:12" s="181" customFormat="1" ht="13.5" hidden="1">
      <c r="A178" s="302">
        <v>15</v>
      </c>
      <c r="C178" s="301" t="s">
        <v>187</v>
      </c>
      <c r="D178" s="317" t="s">
        <v>213</v>
      </c>
      <c r="E178" s="301"/>
      <c r="F178" s="301"/>
      <c r="G178" s="301"/>
      <c r="H178" s="301"/>
      <c r="I178" s="301"/>
      <c r="J178" s="301"/>
      <c r="K178" s="154"/>
      <c r="L178" s="216"/>
    </row>
    <row r="179" spans="1:12" s="181" customFormat="1" ht="13.5" hidden="1">
      <c r="A179" s="302">
        <v>16</v>
      </c>
      <c r="C179" s="301" t="s">
        <v>187</v>
      </c>
      <c r="D179" s="317" t="s">
        <v>213</v>
      </c>
      <c r="E179" s="301"/>
      <c r="F179" s="301"/>
      <c r="G179" s="301"/>
      <c r="H179" s="301"/>
      <c r="I179" s="301"/>
      <c r="J179" s="301"/>
      <c r="K179" s="154"/>
      <c r="L179" s="216"/>
    </row>
    <row r="180" spans="1:12" s="181" customFormat="1" ht="13.5" hidden="1">
      <c r="A180" s="302">
        <v>17</v>
      </c>
      <c r="C180" s="301" t="s">
        <v>187</v>
      </c>
      <c r="D180" s="317" t="s">
        <v>213</v>
      </c>
      <c r="E180" s="301"/>
      <c r="F180" s="301"/>
      <c r="G180" s="301"/>
      <c r="H180" s="301"/>
      <c r="I180" s="301"/>
      <c r="J180" s="301"/>
      <c r="K180" s="154"/>
      <c r="L180" s="216"/>
    </row>
    <row r="181" spans="1:12" s="181" customFormat="1" ht="13.5" hidden="1">
      <c r="A181" s="302">
        <v>18</v>
      </c>
      <c r="C181" s="301" t="s">
        <v>187</v>
      </c>
      <c r="D181" s="317" t="s">
        <v>213</v>
      </c>
      <c r="E181" s="301"/>
      <c r="F181" s="301"/>
      <c r="G181" s="301"/>
      <c r="H181" s="301"/>
      <c r="I181" s="301"/>
      <c r="J181" s="301"/>
      <c r="K181" s="154"/>
      <c r="L181" s="216"/>
    </row>
    <row r="182" spans="1:12" s="181" customFormat="1" ht="13.5" hidden="1">
      <c r="A182" s="302">
        <v>19</v>
      </c>
      <c r="C182" s="301" t="s">
        <v>187</v>
      </c>
      <c r="D182" s="317" t="s">
        <v>213</v>
      </c>
      <c r="E182" s="301"/>
      <c r="F182" s="301"/>
      <c r="G182" s="301"/>
      <c r="H182" s="301"/>
      <c r="I182" s="301"/>
      <c r="J182" s="301"/>
      <c r="K182" s="154"/>
      <c r="L182" s="216"/>
    </row>
    <row r="183" spans="1:12" s="181" customFormat="1" ht="13.5" hidden="1">
      <c r="A183" s="302">
        <v>20</v>
      </c>
      <c r="C183" s="301" t="s">
        <v>187</v>
      </c>
      <c r="D183" s="317" t="s">
        <v>213</v>
      </c>
      <c r="E183" s="301"/>
      <c r="F183" s="301"/>
      <c r="G183" s="301"/>
      <c r="H183" s="301"/>
      <c r="I183" s="301"/>
      <c r="J183" s="301"/>
      <c r="K183" s="154"/>
      <c r="L183" s="216"/>
    </row>
    <row r="184" spans="1:12" s="181" customFormat="1" ht="13.5" hidden="1">
      <c r="A184" s="302">
        <v>21</v>
      </c>
      <c r="C184" s="301" t="s">
        <v>187</v>
      </c>
      <c r="D184" s="317" t="s">
        <v>213</v>
      </c>
      <c r="E184" s="301"/>
      <c r="F184" s="301"/>
      <c r="G184" s="301"/>
      <c r="H184" s="301"/>
      <c r="I184" s="301"/>
      <c r="J184" s="301"/>
      <c r="K184" s="154"/>
      <c r="L184" s="216"/>
    </row>
    <row r="185" spans="1:12" s="181" customFormat="1" ht="13.5" hidden="1">
      <c r="A185" s="302">
        <v>22</v>
      </c>
      <c r="C185" s="301" t="s">
        <v>187</v>
      </c>
      <c r="D185" s="317" t="s">
        <v>213</v>
      </c>
      <c r="E185" s="301"/>
      <c r="F185" s="301"/>
      <c r="G185" s="301"/>
      <c r="H185" s="301"/>
      <c r="I185" s="301"/>
      <c r="J185" s="301"/>
      <c r="K185" s="154"/>
      <c r="L185" s="216"/>
    </row>
    <row r="186" spans="1:12" s="181" customFormat="1" ht="13.5" hidden="1">
      <c r="A186" s="302">
        <v>23</v>
      </c>
      <c r="C186" s="301" t="s">
        <v>187</v>
      </c>
      <c r="D186" s="317" t="s">
        <v>213</v>
      </c>
      <c r="E186" s="301"/>
      <c r="F186" s="301"/>
      <c r="G186" s="301"/>
      <c r="H186" s="301"/>
      <c r="I186" s="301"/>
      <c r="J186" s="301"/>
      <c r="K186" s="154"/>
      <c r="L186" s="216"/>
    </row>
    <row r="187" spans="1:12" s="181" customFormat="1" ht="13.5" hidden="1">
      <c r="A187" s="302">
        <v>24</v>
      </c>
      <c r="C187" s="301" t="s">
        <v>187</v>
      </c>
      <c r="D187" s="317" t="s">
        <v>213</v>
      </c>
      <c r="E187" s="301"/>
      <c r="F187" s="301"/>
      <c r="G187" s="301"/>
      <c r="H187" s="301"/>
      <c r="I187" s="301"/>
      <c r="J187" s="301"/>
      <c r="K187" s="154"/>
      <c r="L187" s="216"/>
    </row>
    <row r="188" spans="1:12" s="181" customFormat="1" ht="13.5" hidden="1">
      <c r="A188" s="302">
        <v>25</v>
      </c>
      <c r="C188" s="301" t="s">
        <v>187</v>
      </c>
      <c r="D188" s="317" t="s">
        <v>213</v>
      </c>
      <c r="E188" s="301"/>
      <c r="F188" s="301"/>
      <c r="G188" s="301"/>
      <c r="H188" s="301"/>
      <c r="I188" s="301"/>
      <c r="J188" s="301"/>
      <c r="K188" s="154"/>
      <c r="L188" s="216"/>
    </row>
    <row r="189" spans="1:12" s="181" customFormat="1" ht="13.5" hidden="1">
      <c r="A189" s="302">
        <v>26</v>
      </c>
      <c r="C189" s="301" t="s">
        <v>187</v>
      </c>
      <c r="D189" s="317" t="s">
        <v>213</v>
      </c>
      <c r="E189" s="301"/>
      <c r="F189" s="301"/>
      <c r="G189" s="301"/>
      <c r="H189" s="301"/>
      <c r="I189" s="301"/>
      <c r="J189" s="301"/>
      <c r="K189" s="154"/>
      <c r="L189" s="216"/>
    </row>
    <row r="190" spans="1:12" s="181" customFormat="1" ht="13.5" hidden="1">
      <c r="A190" s="302">
        <v>27</v>
      </c>
      <c r="C190" s="301" t="s">
        <v>187</v>
      </c>
      <c r="D190" s="317" t="s">
        <v>213</v>
      </c>
      <c r="E190" s="301"/>
      <c r="F190" s="301"/>
      <c r="G190" s="301"/>
      <c r="H190" s="301"/>
      <c r="I190" s="301"/>
      <c r="J190" s="301"/>
      <c r="K190" s="154"/>
      <c r="L190" s="216"/>
    </row>
    <row r="191" spans="1:12" s="181" customFormat="1" ht="13.5" hidden="1">
      <c r="A191" s="302">
        <v>28</v>
      </c>
      <c r="C191" s="301" t="s">
        <v>187</v>
      </c>
      <c r="D191" s="317" t="s">
        <v>213</v>
      </c>
      <c r="E191" s="301"/>
      <c r="F191" s="301"/>
      <c r="G191" s="301"/>
      <c r="H191" s="301"/>
      <c r="I191" s="301"/>
      <c r="J191" s="301"/>
      <c r="K191" s="154"/>
      <c r="L191" s="216"/>
    </row>
    <row r="192" spans="1:12" s="181" customFormat="1" ht="13.5" hidden="1">
      <c r="A192" s="302">
        <v>29</v>
      </c>
      <c r="C192" s="301" t="s">
        <v>187</v>
      </c>
      <c r="D192" s="317" t="s">
        <v>213</v>
      </c>
      <c r="E192" s="301"/>
      <c r="F192" s="301"/>
      <c r="G192" s="301"/>
      <c r="H192" s="301"/>
      <c r="I192" s="301"/>
      <c r="J192" s="301"/>
      <c r="K192" s="154"/>
      <c r="L192" s="216"/>
    </row>
    <row r="193" spans="1:12" s="181" customFormat="1" ht="13.5" hidden="1">
      <c r="A193" s="302">
        <v>30</v>
      </c>
      <c r="C193" s="301" t="s">
        <v>187</v>
      </c>
      <c r="D193" s="317" t="s">
        <v>213</v>
      </c>
      <c r="E193" s="301"/>
      <c r="F193" s="301"/>
      <c r="G193" s="301"/>
      <c r="H193" s="301"/>
      <c r="I193" s="301"/>
      <c r="J193" s="301"/>
      <c r="K193" s="154"/>
      <c r="L193" s="216"/>
    </row>
    <row r="194" spans="1:12" s="181" customFormat="1" ht="13.5" hidden="1">
      <c r="A194" s="302">
        <v>31</v>
      </c>
      <c r="C194" s="301" t="s">
        <v>187</v>
      </c>
      <c r="D194" s="317" t="s">
        <v>213</v>
      </c>
      <c r="E194" s="301"/>
      <c r="F194" s="301"/>
      <c r="G194" s="301"/>
      <c r="H194" s="301"/>
      <c r="I194" s="301"/>
      <c r="J194" s="301"/>
      <c r="K194" s="154"/>
      <c r="L194" s="216"/>
    </row>
    <row r="195" spans="1:12" s="181" customFormat="1" ht="13.5" hidden="1">
      <c r="A195" s="302">
        <v>32</v>
      </c>
      <c r="C195" s="301" t="s">
        <v>187</v>
      </c>
      <c r="D195" s="317" t="s">
        <v>213</v>
      </c>
      <c r="E195" s="301"/>
      <c r="F195" s="301"/>
      <c r="G195" s="301"/>
      <c r="H195" s="301"/>
      <c r="I195" s="301"/>
      <c r="J195" s="301"/>
      <c r="K195" s="154"/>
      <c r="L195" s="216"/>
    </row>
    <row r="196" spans="1:12" s="181" customFormat="1" ht="13.5" hidden="1">
      <c r="A196" s="302">
        <v>33</v>
      </c>
      <c r="C196" s="301" t="s">
        <v>187</v>
      </c>
      <c r="D196" s="317" t="s">
        <v>213</v>
      </c>
      <c r="E196" s="301"/>
      <c r="F196" s="301"/>
      <c r="G196" s="301"/>
      <c r="H196" s="301"/>
      <c r="I196" s="301"/>
      <c r="J196" s="301"/>
      <c r="K196" s="154"/>
      <c r="L196" s="216"/>
    </row>
    <row r="197" spans="1:12" s="181" customFormat="1" ht="13.5" hidden="1">
      <c r="A197" s="302">
        <v>34</v>
      </c>
      <c r="C197" s="301" t="s">
        <v>187</v>
      </c>
      <c r="D197" s="317" t="s">
        <v>213</v>
      </c>
      <c r="E197" s="301"/>
      <c r="F197" s="301"/>
      <c r="G197" s="301"/>
      <c r="H197" s="301"/>
      <c r="I197" s="301"/>
      <c r="J197" s="301"/>
      <c r="K197" s="154"/>
      <c r="L197" s="216"/>
    </row>
    <row r="198" spans="1:12" s="181" customFormat="1" ht="13.5" hidden="1">
      <c r="A198" s="302">
        <v>35</v>
      </c>
      <c r="C198" s="301" t="s">
        <v>187</v>
      </c>
      <c r="D198" s="317" t="s">
        <v>213</v>
      </c>
      <c r="E198" s="301"/>
      <c r="F198" s="301"/>
      <c r="G198" s="301"/>
      <c r="H198" s="301"/>
      <c r="I198" s="301"/>
      <c r="J198" s="301"/>
      <c r="K198" s="154"/>
      <c r="L198" s="216"/>
    </row>
    <row r="199" spans="1:12" s="181" customFormat="1" ht="13.5" hidden="1">
      <c r="A199" s="302">
        <v>36</v>
      </c>
      <c r="C199" s="301" t="s">
        <v>187</v>
      </c>
      <c r="D199" s="317" t="s">
        <v>213</v>
      </c>
      <c r="E199" s="301"/>
      <c r="F199" s="301"/>
      <c r="G199" s="301"/>
      <c r="H199" s="301"/>
      <c r="I199" s="301"/>
      <c r="J199" s="301"/>
      <c r="K199" s="154"/>
      <c r="L199" s="216"/>
    </row>
    <row r="200" spans="1:12" s="181" customFormat="1" ht="13.5" hidden="1">
      <c r="A200" s="302">
        <v>37</v>
      </c>
      <c r="C200" s="301" t="s">
        <v>187</v>
      </c>
      <c r="D200" s="317" t="s">
        <v>213</v>
      </c>
      <c r="E200" s="301"/>
      <c r="F200" s="301"/>
      <c r="G200" s="301"/>
      <c r="H200" s="301"/>
      <c r="I200" s="301"/>
      <c r="J200" s="301"/>
      <c r="K200" s="154"/>
      <c r="L200" s="216"/>
    </row>
    <row r="201" spans="1:12" s="181" customFormat="1" ht="13.5" hidden="1">
      <c r="A201" s="302">
        <v>38</v>
      </c>
      <c r="C201" s="301" t="s">
        <v>187</v>
      </c>
      <c r="D201" s="317" t="s">
        <v>213</v>
      </c>
      <c r="E201" s="301"/>
      <c r="F201" s="301"/>
      <c r="G201" s="301"/>
      <c r="H201" s="301"/>
      <c r="I201" s="301"/>
      <c r="J201" s="301"/>
      <c r="K201" s="154"/>
      <c r="L201" s="216"/>
    </row>
    <row r="202" spans="1:12" s="181" customFormat="1" ht="13.5" hidden="1">
      <c r="A202" s="302">
        <v>39</v>
      </c>
      <c r="C202" s="301" t="s">
        <v>187</v>
      </c>
      <c r="D202" s="317" t="s">
        <v>213</v>
      </c>
      <c r="E202" s="301"/>
      <c r="F202" s="301"/>
      <c r="G202" s="301"/>
      <c r="H202" s="301"/>
      <c r="I202" s="301"/>
      <c r="J202" s="301"/>
      <c r="K202" s="154"/>
      <c r="L202" s="216"/>
    </row>
    <row r="203" spans="1:12" s="181" customFormat="1" ht="13.5" hidden="1">
      <c r="A203" s="302">
        <v>40</v>
      </c>
      <c r="C203" s="301" t="s">
        <v>187</v>
      </c>
      <c r="D203" s="317" t="s">
        <v>213</v>
      </c>
      <c r="E203" s="301"/>
      <c r="F203" s="301"/>
      <c r="G203" s="301"/>
      <c r="H203" s="301"/>
      <c r="I203" s="301"/>
      <c r="J203" s="301"/>
      <c r="K203" s="154"/>
      <c r="L203" s="216"/>
    </row>
    <row r="204" spans="1:12" s="181" customFormat="1" ht="13.5" hidden="1">
      <c r="A204" s="302">
        <v>41</v>
      </c>
      <c r="C204" s="301" t="s">
        <v>187</v>
      </c>
      <c r="D204" s="317" t="s">
        <v>213</v>
      </c>
      <c r="E204" s="301"/>
      <c r="F204" s="301"/>
      <c r="G204" s="301"/>
      <c r="H204" s="301"/>
      <c r="I204" s="301"/>
      <c r="J204" s="301"/>
      <c r="K204" s="154"/>
      <c r="L204" s="216"/>
    </row>
    <row r="205" spans="1:12" s="181" customFormat="1" ht="13.5" hidden="1">
      <c r="A205" s="302">
        <v>42</v>
      </c>
      <c r="C205" s="301" t="s">
        <v>187</v>
      </c>
      <c r="D205" s="317" t="s">
        <v>213</v>
      </c>
      <c r="E205" s="301"/>
      <c r="F205" s="301"/>
      <c r="G205" s="301"/>
      <c r="H205" s="301"/>
      <c r="I205" s="301"/>
      <c r="J205" s="301"/>
      <c r="K205" s="154"/>
      <c r="L205" s="216"/>
    </row>
    <row r="206" spans="1:12" s="181" customFormat="1" ht="13.5" hidden="1">
      <c r="A206" s="302">
        <v>43</v>
      </c>
      <c r="C206" s="301" t="s">
        <v>187</v>
      </c>
      <c r="D206" s="317" t="s">
        <v>213</v>
      </c>
      <c r="E206" s="301"/>
      <c r="F206" s="301"/>
      <c r="G206" s="301"/>
      <c r="H206" s="301"/>
      <c r="I206" s="301"/>
      <c r="J206" s="301"/>
      <c r="K206" s="154"/>
      <c r="L206" s="216"/>
    </row>
    <row r="207" spans="1:12" s="181" customFormat="1" ht="13.5" hidden="1">
      <c r="A207" s="302">
        <v>44</v>
      </c>
      <c r="C207" s="301" t="s">
        <v>187</v>
      </c>
      <c r="D207" s="317" t="s">
        <v>213</v>
      </c>
      <c r="E207" s="301"/>
      <c r="F207" s="301"/>
      <c r="G207" s="301"/>
      <c r="H207" s="301"/>
      <c r="I207" s="301"/>
      <c r="J207" s="301"/>
      <c r="K207" s="154"/>
      <c r="L207" s="216"/>
    </row>
    <row r="208" spans="1:12" s="181" customFormat="1" ht="13.5" hidden="1">
      <c r="A208" s="302">
        <v>45</v>
      </c>
      <c r="C208" s="301" t="s">
        <v>187</v>
      </c>
      <c r="D208" s="317" t="s">
        <v>213</v>
      </c>
      <c r="E208" s="301"/>
      <c r="F208" s="301"/>
      <c r="G208" s="301"/>
      <c r="H208" s="301"/>
      <c r="I208" s="301"/>
      <c r="J208" s="301"/>
      <c r="K208" s="154"/>
      <c r="L208" s="216"/>
    </row>
    <row r="209" spans="1:12" s="181" customFormat="1" ht="13.5" hidden="1">
      <c r="A209" s="302">
        <v>46</v>
      </c>
      <c r="C209" s="301" t="s">
        <v>187</v>
      </c>
      <c r="D209" s="317" t="s">
        <v>213</v>
      </c>
      <c r="E209" s="301"/>
      <c r="F209" s="301"/>
      <c r="G209" s="301"/>
      <c r="H209" s="301"/>
      <c r="I209" s="301"/>
      <c r="J209" s="301"/>
      <c r="K209" s="154"/>
      <c r="L209" s="216"/>
    </row>
    <row r="210" spans="1:12" s="181" customFormat="1" ht="13.5" hidden="1">
      <c r="A210" s="302">
        <v>47</v>
      </c>
      <c r="C210" s="301" t="s">
        <v>187</v>
      </c>
      <c r="D210" s="317" t="s">
        <v>213</v>
      </c>
      <c r="E210" s="301"/>
      <c r="F210" s="301"/>
      <c r="G210" s="301"/>
      <c r="H210" s="301"/>
      <c r="I210" s="301"/>
      <c r="J210" s="301"/>
      <c r="K210" s="154"/>
      <c r="L210" s="216"/>
    </row>
    <row r="211" spans="1:12" s="181" customFormat="1" ht="13.5" hidden="1">
      <c r="A211" s="302">
        <v>48</v>
      </c>
      <c r="C211" s="301" t="s">
        <v>187</v>
      </c>
      <c r="D211" s="317" t="s">
        <v>213</v>
      </c>
      <c r="E211" s="301"/>
      <c r="F211" s="301"/>
      <c r="G211" s="301"/>
      <c r="H211" s="301"/>
      <c r="I211" s="301"/>
      <c r="J211" s="301"/>
      <c r="K211" s="154"/>
      <c r="L211" s="216"/>
    </row>
    <row r="212" spans="1:12" s="181" customFormat="1" ht="13.5" hidden="1">
      <c r="A212" s="302">
        <v>49</v>
      </c>
      <c r="C212" s="301" t="s">
        <v>187</v>
      </c>
      <c r="D212" s="317" t="s">
        <v>213</v>
      </c>
      <c r="E212" s="301"/>
      <c r="F212" s="301"/>
      <c r="G212" s="301"/>
      <c r="H212" s="301"/>
      <c r="I212" s="301"/>
      <c r="J212" s="301"/>
      <c r="K212" s="154"/>
      <c r="L212" s="216"/>
    </row>
    <row r="213" spans="1:12" s="181" customFormat="1" ht="13.5" hidden="1">
      <c r="A213" s="302">
        <v>50</v>
      </c>
      <c r="C213" s="301" t="s">
        <v>187</v>
      </c>
      <c r="D213" s="317" t="s">
        <v>213</v>
      </c>
      <c r="E213" s="301"/>
      <c r="F213" s="301"/>
      <c r="G213" s="301"/>
      <c r="H213" s="301"/>
      <c r="I213" s="301"/>
      <c r="J213" s="301"/>
      <c r="K213" s="154"/>
      <c r="L213" s="216"/>
    </row>
    <row r="214" spans="1:11" s="181" customFormat="1" ht="12.75">
      <c r="A214" s="190"/>
      <c r="C214" s="190" t="s">
        <v>193</v>
      </c>
      <c r="D214" s="190"/>
      <c r="E214" s="190"/>
      <c r="F214" s="190"/>
      <c r="G214" s="299"/>
      <c r="H214" s="190"/>
      <c r="I214" s="190"/>
      <c r="J214" s="190"/>
      <c r="K214" s="186"/>
    </row>
    <row r="215" spans="1:12" s="181" customFormat="1" ht="15">
      <c r="A215" s="302" t="s">
        <v>189</v>
      </c>
      <c r="C215" s="300" t="s">
        <v>39</v>
      </c>
      <c r="D215" s="300" t="s">
        <v>40</v>
      </c>
      <c r="E215" s="300" t="s">
        <v>41</v>
      </c>
      <c r="F215" s="303" t="s">
        <v>44</v>
      </c>
      <c r="G215" s="303" t="s">
        <v>45</v>
      </c>
      <c r="H215" s="303" t="s">
        <v>46</v>
      </c>
      <c r="I215" s="303" t="s">
        <v>42</v>
      </c>
      <c r="J215" s="303" t="s">
        <v>47</v>
      </c>
      <c r="K215" s="258" t="s">
        <v>48</v>
      </c>
      <c r="L215" s="249" t="s">
        <v>277</v>
      </c>
    </row>
    <row r="216" spans="1:12" s="181" customFormat="1" ht="15">
      <c r="A216" s="302">
        <v>1</v>
      </c>
      <c r="C216" s="301" t="s">
        <v>214</v>
      </c>
      <c r="D216" s="318" t="s">
        <v>215</v>
      </c>
      <c r="E216" s="301">
        <v>100</v>
      </c>
      <c r="F216" s="249" t="s">
        <v>546</v>
      </c>
      <c r="G216" s="249" t="s">
        <v>1059</v>
      </c>
      <c r="H216" s="249" t="s">
        <v>277</v>
      </c>
      <c r="I216" s="249">
        <v>1994</v>
      </c>
      <c r="J216" s="249" t="s">
        <v>360</v>
      </c>
      <c r="K216" s="249" t="s">
        <v>293</v>
      </c>
      <c r="L216" s="249" t="s">
        <v>272</v>
      </c>
    </row>
    <row r="217" spans="1:12" s="181" customFormat="1" ht="15">
      <c r="A217" s="302">
        <v>2</v>
      </c>
      <c r="C217" s="301" t="s">
        <v>214</v>
      </c>
      <c r="D217" s="318" t="s">
        <v>215</v>
      </c>
      <c r="E217" s="301">
        <v>101</v>
      </c>
      <c r="F217" s="249" t="s">
        <v>437</v>
      </c>
      <c r="G217" s="249" t="s">
        <v>1060</v>
      </c>
      <c r="H217" s="249" t="s">
        <v>277</v>
      </c>
      <c r="I217" s="249">
        <v>1994</v>
      </c>
      <c r="J217" s="249" t="s">
        <v>418</v>
      </c>
      <c r="K217" s="249" t="s">
        <v>404</v>
      </c>
      <c r="L217" s="249" t="s">
        <v>272</v>
      </c>
    </row>
    <row r="218" spans="1:12" s="181" customFormat="1" ht="15">
      <c r="A218" s="302">
        <v>3</v>
      </c>
      <c r="C218" s="301" t="s">
        <v>214</v>
      </c>
      <c r="D218" s="318" t="s">
        <v>215</v>
      </c>
      <c r="E218" s="301">
        <v>102</v>
      </c>
      <c r="F218" s="249" t="s">
        <v>547</v>
      </c>
      <c r="G218" s="249" t="s">
        <v>545</v>
      </c>
      <c r="H218" s="249" t="s">
        <v>277</v>
      </c>
      <c r="I218" s="249">
        <v>1995</v>
      </c>
      <c r="J218" s="249" t="s">
        <v>362</v>
      </c>
      <c r="K218" s="249" t="s">
        <v>544</v>
      </c>
      <c r="L218" s="249" t="s">
        <v>272</v>
      </c>
    </row>
    <row r="219" spans="1:12" s="181" customFormat="1" ht="15">
      <c r="A219" s="302">
        <v>4</v>
      </c>
      <c r="C219" s="301" t="s">
        <v>214</v>
      </c>
      <c r="D219" s="318" t="s">
        <v>215</v>
      </c>
      <c r="E219" s="301">
        <v>103</v>
      </c>
      <c r="F219" s="249" t="s">
        <v>548</v>
      </c>
      <c r="G219" s="249" t="s">
        <v>1061</v>
      </c>
      <c r="H219" s="249" t="s">
        <v>277</v>
      </c>
      <c r="I219" s="249">
        <v>1996</v>
      </c>
      <c r="J219" s="249" t="s">
        <v>549</v>
      </c>
      <c r="K219" s="249" t="s">
        <v>550</v>
      </c>
      <c r="L219" s="249" t="s">
        <v>272</v>
      </c>
    </row>
    <row r="220" spans="1:12" s="181" customFormat="1" ht="15">
      <c r="A220" s="302">
        <v>5</v>
      </c>
      <c r="C220" s="301" t="s">
        <v>214</v>
      </c>
      <c r="D220" s="318" t="s">
        <v>215</v>
      </c>
      <c r="E220" s="301">
        <v>104</v>
      </c>
      <c r="F220" s="249" t="s">
        <v>438</v>
      </c>
      <c r="G220" s="249" t="s">
        <v>1062</v>
      </c>
      <c r="H220" s="249" t="s">
        <v>277</v>
      </c>
      <c r="I220" s="249">
        <v>1995</v>
      </c>
      <c r="J220" s="249" t="s">
        <v>361</v>
      </c>
      <c r="K220" s="249" t="s">
        <v>293</v>
      </c>
      <c r="L220" s="249" t="s">
        <v>272</v>
      </c>
    </row>
    <row r="221" spans="1:12" s="181" customFormat="1" ht="15">
      <c r="A221" s="302">
        <v>6</v>
      </c>
      <c r="C221" s="301" t="s">
        <v>214</v>
      </c>
      <c r="D221" s="318" t="s">
        <v>215</v>
      </c>
      <c r="E221" s="301">
        <v>105</v>
      </c>
      <c r="F221" s="262" t="s">
        <v>1111</v>
      </c>
      <c r="G221" s="262" t="s">
        <v>1063</v>
      </c>
      <c r="H221" s="262" t="s">
        <v>277</v>
      </c>
      <c r="I221" s="262">
        <v>1996</v>
      </c>
      <c r="J221" s="262" t="s">
        <v>552</v>
      </c>
      <c r="K221" s="262" t="s">
        <v>553</v>
      </c>
      <c r="L221" s="261" t="s">
        <v>272</v>
      </c>
    </row>
    <row r="222" spans="1:12" s="181" customFormat="1" ht="15">
      <c r="A222" s="302">
        <v>7</v>
      </c>
      <c r="C222" s="301" t="s">
        <v>214</v>
      </c>
      <c r="D222" s="318" t="s">
        <v>215</v>
      </c>
      <c r="E222" s="301">
        <v>106</v>
      </c>
      <c r="F222" s="249" t="s">
        <v>602</v>
      </c>
      <c r="G222" s="249" t="s">
        <v>370</v>
      </c>
      <c r="H222" s="249" t="s">
        <v>368</v>
      </c>
      <c r="I222" s="249">
        <v>1994</v>
      </c>
      <c r="J222" s="249" t="s">
        <v>603</v>
      </c>
      <c r="K222" s="249" t="s">
        <v>293</v>
      </c>
      <c r="L222" s="249" t="s">
        <v>272</v>
      </c>
    </row>
    <row r="223" spans="1:12" s="181" customFormat="1" ht="15">
      <c r="A223" s="302">
        <v>8</v>
      </c>
      <c r="C223" s="301" t="s">
        <v>214</v>
      </c>
      <c r="D223" s="318" t="s">
        <v>215</v>
      </c>
      <c r="E223" s="301">
        <v>107</v>
      </c>
      <c r="F223" s="249" t="s">
        <v>387</v>
      </c>
      <c r="G223" s="249" t="s">
        <v>388</v>
      </c>
      <c r="H223" s="249" t="s">
        <v>368</v>
      </c>
      <c r="I223" s="249">
        <v>1995</v>
      </c>
      <c r="J223" s="249" t="s">
        <v>389</v>
      </c>
      <c r="K223" s="249" t="s">
        <v>293</v>
      </c>
      <c r="L223" s="249" t="s">
        <v>272</v>
      </c>
    </row>
    <row r="224" spans="1:12" s="181" customFormat="1" ht="15">
      <c r="A224" s="302">
        <v>9</v>
      </c>
      <c r="C224" s="301" t="s">
        <v>214</v>
      </c>
      <c r="D224" s="318" t="s">
        <v>215</v>
      </c>
      <c r="E224" s="301">
        <v>108</v>
      </c>
      <c r="F224" s="249" t="s">
        <v>604</v>
      </c>
      <c r="G224" s="249" t="s">
        <v>605</v>
      </c>
      <c r="H224" s="249" t="s">
        <v>368</v>
      </c>
      <c r="I224" s="249">
        <v>1995</v>
      </c>
      <c r="J224" s="249" t="s">
        <v>606</v>
      </c>
      <c r="K224" s="249" t="s">
        <v>303</v>
      </c>
      <c r="L224" s="249" t="s">
        <v>272</v>
      </c>
    </row>
    <row r="225" spans="1:12" s="181" customFormat="1" ht="15">
      <c r="A225" s="302">
        <v>10</v>
      </c>
      <c r="C225" s="301" t="s">
        <v>214</v>
      </c>
      <c r="D225" s="318" t="s">
        <v>215</v>
      </c>
      <c r="E225" s="301">
        <v>109</v>
      </c>
      <c r="F225" s="249" t="s">
        <v>654</v>
      </c>
      <c r="G225" s="249" t="s">
        <v>655</v>
      </c>
      <c r="H225" s="249" t="s">
        <v>294</v>
      </c>
      <c r="I225" s="249">
        <v>1995</v>
      </c>
      <c r="J225" s="249" t="s">
        <v>656</v>
      </c>
      <c r="K225" s="249" t="s">
        <v>293</v>
      </c>
      <c r="L225" s="249" t="s">
        <v>272</v>
      </c>
    </row>
    <row r="226" spans="1:12" s="181" customFormat="1" ht="15">
      <c r="A226" s="302">
        <v>11</v>
      </c>
      <c r="C226" s="301" t="s">
        <v>214</v>
      </c>
      <c r="D226" s="318" t="s">
        <v>215</v>
      </c>
      <c r="E226" s="301">
        <v>110</v>
      </c>
      <c r="F226" s="249" t="s">
        <v>660</v>
      </c>
      <c r="G226" s="249" t="s">
        <v>633</v>
      </c>
      <c r="H226" s="249" t="s">
        <v>294</v>
      </c>
      <c r="I226" s="249">
        <v>1996</v>
      </c>
      <c r="J226" s="249" t="s">
        <v>661</v>
      </c>
      <c r="K226" s="249" t="s">
        <v>293</v>
      </c>
      <c r="L226" s="249" t="s">
        <v>272</v>
      </c>
    </row>
    <row r="227" spans="1:12" s="181" customFormat="1" ht="15">
      <c r="A227" s="302">
        <v>12</v>
      </c>
      <c r="C227" s="301" t="s">
        <v>214</v>
      </c>
      <c r="D227" s="318" t="s">
        <v>215</v>
      </c>
      <c r="E227" s="301">
        <v>111</v>
      </c>
      <c r="F227" s="249" t="s">
        <v>660</v>
      </c>
      <c r="G227" s="249" t="s">
        <v>662</v>
      </c>
      <c r="H227" s="249" t="s">
        <v>294</v>
      </c>
      <c r="I227" s="249">
        <v>1996</v>
      </c>
      <c r="J227" s="249" t="s">
        <v>299</v>
      </c>
      <c r="K227" s="249" t="s">
        <v>296</v>
      </c>
      <c r="L227" s="249" t="s">
        <v>272</v>
      </c>
    </row>
    <row r="228" spans="1:12" s="181" customFormat="1" ht="15">
      <c r="A228" s="302">
        <v>13</v>
      </c>
      <c r="C228" s="301" t="s">
        <v>214</v>
      </c>
      <c r="D228" s="318" t="s">
        <v>215</v>
      </c>
      <c r="E228" s="301">
        <v>112</v>
      </c>
      <c r="F228" s="249" t="s">
        <v>456</v>
      </c>
      <c r="G228" s="249" t="s">
        <v>856</v>
      </c>
      <c r="H228" s="249" t="s">
        <v>278</v>
      </c>
      <c r="I228" s="249">
        <v>1996</v>
      </c>
      <c r="J228" s="249" t="s">
        <v>857</v>
      </c>
      <c r="K228" s="249" t="s">
        <v>844</v>
      </c>
      <c r="L228" s="249" t="s">
        <v>272</v>
      </c>
    </row>
    <row r="229" spans="1:12" s="181" customFormat="1" ht="15">
      <c r="A229" s="302">
        <v>14</v>
      </c>
      <c r="C229" s="301" t="s">
        <v>214</v>
      </c>
      <c r="D229" s="318" t="s">
        <v>215</v>
      </c>
      <c r="E229" s="301">
        <v>113</v>
      </c>
      <c r="F229" s="249" t="s">
        <v>310</v>
      </c>
      <c r="G229" s="249" t="s">
        <v>311</v>
      </c>
      <c r="H229" s="249" t="s">
        <v>278</v>
      </c>
      <c r="I229" s="249">
        <v>1995</v>
      </c>
      <c r="J229" s="249" t="s">
        <v>858</v>
      </c>
      <c r="K229" s="249" t="s">
        <v>859</v>
      </c>
      <c r="L229" s="249" t="s">
        <v>272</v>
      </c>
    </row>
    <row r="230" spans="1:12" s="181" customFormat="1" ht="15">
      <c r="A230" s="302">
        <v>15</v>
      </c>
      <c r="C230" s="301" t="s">
        <v>214</v>
      </c>
      <c r="D230" s="318" t="s">
        <v>215</v>
      </c>
      <c r="E230" s="301">
        <v>114</v>
      </c>
      <c r="F230" s="249" t="s">
        <v>312</v>
      </c>
      <c r="G230" s="249" t="s">
        <v>313</v>
      </c>
      <c r="H230" s="249" t="s">
        <v>278</v>
      </c>
      <c r="I230" s="249">
        <v>1996</v>
      </c>
      <c r="J230" s="249" t="s">
        <v>841</v>
      </c>
      <c r="K230" s="249" t="s">
        <v>844</v>
      </c>
      <c r="L230" s="249" t="s">
        <v>272</v>
      </c>
    </row>
    <row r="231" spans="1:12" s="181" customFormat="1" ht="15">
      <c r="A231" s="302">
        <v>16</v>
      </c>
      <c r="C231" s="301" t="s">
        <v>214</v>
      </c>
      <c r="D231" s="318" t="s">
        <v>215</v>
      </c>
      <c r="E231" s="301">
        <v>115</v>
      </c>
      <c r="F231" s="249" t="s">
        <v>326</v>
      </c>
      <c r="G231" s="249" t="s">
        <v>327</v>
      </c>
      <c r="H231" s="249" t="s">
        <v>325</v>
      </c>
      <c r="I231" s="249">
        <v>1994</v>
      </c>
      <c r="J231" s="249" t="s">
        <v>457</v>
      </c>
      <c r="K231" s="249" t="s">
        <v>293</v>
      </c>
      <c r="L231" s="249" t="s">
        <v>272</v>
      </c>
    </row>
    <row r="232" spans="1:12" s="181" customFormat="1" ht="15">
      <c r="A232" s="302">
        <v>17</v>
      </c>
      <c r="C232" s="301" t="s">
        <v>214</v>
      </c>
      <c r="D232" s="318" t="s">
        <v>215</v>
      </c>
      <c r="E232" s="301">
        <v>116</v>
      </c>
      <c r="F232" s="249" t="s">
        <v>790</v>
      </c>
      <c r="G232" s="249" t="s">
        <v>1064</v>
      </c>
      <c r="H232" s="249" t="s">
        <v>462</v>
      </c>
      <c r="I232" s="249">
        <v>1995</v>
      </c>
      <c r="J232" s="249" t="s">
        <v>791</v>
      </c>
      <c r="K232" s="249" t="s">
        <v>279</v>
      </c>
      <c r="L232" s="249" t="s">
        <v>272</v>
      </c>
    </row>
    <row r="233" spans="1:12" s="181" customFormat="1" ht="15">
      <c r="A233" s="302">
        <v>18</v>
      </c>
      <c r="C233" s="301" t="s">
        <v>214</v>
      </c>
      <c r="D233" s="318" t="s">
        <v>215</v>
      </c>
      <c r="E233" s="301">
        <v>117</v>
      </c>
      <c r="F233" s="249" t="s">
        <v>794</v>
      </c>
      <c r="G233" s="249" t="s">
        <v>1048</v>
      </c>
      <c r="H233" s="249" t="s">
        <v>462</v>
      </c>
      <c r="I233" s="249">
        <v>1996</v>
      </c>
      <c r="J233" s="249" t="s">
        <v>406</v>
      </c>
      <c r="K233" s="249" t="s">
        <v>355</v>
      </c>
      <c r="L233" s="249" t="s">
        <v>272</v>
      </c>
    </row>
    <row r="234" spans="1:12" s="181" customFormat="1" ht="15">
      <c r="A234" s="302">
        <v>19</v>
      </c>
      <c r="C234" s="301" t="s">
        <v>214</v>
      </c>
      <c r="D234" s="318" t="s">
        <v>215</v>
      </c>
      <c r="E234" s="301">
        <v>118</v>
      </c>
      <c r="F234" s="262" t="s">
        <v>467</v>
      </c>
      <c r="G234" s="262" t="s">
        <v>1065</v>
      </c>
      <c r="H234" s="262" t="s">
        <v>462</v>
      </c>
      <c r="I234" s="262">
        <v>1996</v>
      </c>
      <c r="J234" s="262" t="s">
        <v>421</v>
      </c>
      <c r="K234" s="262" t="s">
        <v>279</v>
      </c>
      <c r="L234" s="261" t="s">
        <v>272</v>
      </c>
    </row>
    <row r="235" spans="1:12" s="181" customFormat="1" ht="15">
      <c r="A235" s="302">
        <v>20</v>
      </c>
      <c r="C235" s="301" t="s">
        <v>214</v>
      </c>
      <c r="D235" s="318" t="s">
        <v>215</v>
      </c>
      <c r="E235" s="301">
        <v>119</v>
      </c>
      <c r="F235" s="249" t="s">
        <v>346</v>
      </c>
      <c r="G235" s="249" t="s">
        <v>347</v>
      </c>
      <c r="H235" s="249" t="s">
        <v>342</v>
      </c>
      <c r="I235" s="249">
        <v>1996</v>
      </c>
      <c r="J235" s="249" t="s">
        <v>813</v>
      </c>
      <c r="K235" s="249" t="s">
        <v>293</v>
      </c>
      <c r="L235" s="249" t="s">
        <v>272</v>
      </c>
    </row>
    <row r="236" spans="1:12" s="181" customFormat="1" ht="13.5" hidden="1">
      <c r="A236" s="302">
        <v>21</v>
      </c>
      <c r="C236" s="301" t="s">
        <v>214</v>
      </c>
      <c r="D236" s="318" t="s">
        <v>215</v>
      </c>
      <c r="E236" s="301"/>
      <c r="F236" s="301"/>
      <c r="G236" s="301"/>
      <c r="H236" s="301"/>
      <c r="I236" s="301"/>
      <c r="J236" s="301"/>
      <c r="K236" s="154"/>
      <c r="L236" s="237"/>
    </row>
    <row r="237" spans="1:12" s="181" customFormat="1" ht="13.5" hidden="1">
      <c r="A237" s="302">
        <v>22</v>
      </c>
      <c r="C237" s="301" t="s">
        <v>214</v>
      </c>
      <c r="D237" s="318" t="s">
        <v>215</v>
      </c>
      <c r="E237" s="301"/>
      <c r="F237" s="301"/>
      <c r="G237" s="301"/>
      <c r="H237" s="301"/>
      <c r="I237" s="301"/>
      <c r="J237" s="301"/>
      <c r="K237" s="154"/>
      <c r="L237" s="237"/>
    </row>
    <row r="238" spans="1:12" s="181" customFormat="1" ht="13.5" hidden="1">
      <c r="A238" s="302">
        <v>23</v>
      </c>
      <c r="C238" s="301" t="s">
        <v>214</v>
      </c>
      <c r="D238" s="318" t="s">
        <v>215</v>
      </c>
      <c r="E238" s="301"/>
      <c r="F238" s="301"/>
      <c r="G238" s="301"/>
      <c r="H238" s="301"/>
      <c r="I238" s="301"/>
      <c r="J238" s="301"/>
      <c r="K238" s="154"/>
      <c r="L238" s="237"/>
    </row>
    <row r="239" spans="1:12" s="181" customFormat="1" ht="13.5" hidden="1">
      <c r="A239" s="302">
        <v>24</v>
      </c>
      <c r="C239" s="301" t="s">
        <v>214</v>
      </c>
      <c r="D239" s="318" t="s">
        <v>215</v>
      </c>
      <c r="E239" s="301"/>
      <c r="F239" s="301"/>
      <c r="G239" s="301"/>
      <c r="H239" s="301"/>
      <c r="I239" s="301"/>
      <c r="J239" s="301"/>
      <c r="K239" s="154"/>
      <c r="L239" s="237"/>
    </row>
    <row r="240" spans="1:12" s="181" customFormat="1" ht="13.5" hidden="1">
      <c r="A240" s="302">
        <v>25</v>
      </c>
      <c r="C240" s="301" t="s">
        <v>214</v>
      </c>
      <c r="D240" s="318" t="s">
        <v>215</v>
      </c>
      <c r="E240" s="301"/>
      <c r="F240" s="301"/>
      <c r="G240" s="301"/>
      <c r="H240" s="301"/>
      <c r="I240" s="301"/>
      <c r="J240" s="301"/>
      <c r="K240" s="154"/>
      <c r="L240" s="237"/>
    </row>
    <row r="241" spans="1:12" s="181" customFormat="1" ht="13.5" hidden="1">
      <c r="A241" s="302">
        <v>26</v>
      </c>
      <c r="C241" s="301" t="s">
        <v>214</v>
      </c>
      <c r="D241" s="318" t="s">
        <v>215</v>
      </c>
      <c r="E241" s="301"/>
      <c r="F241" s="301"/>
      <c r="G241" s="301"/>
      <c r="H241" s="301"/>
      <c r="I241" s="301"/>
      <c r="J241" s="301"/>
      <c r="K241" s="154"/>
      <c r="L241" s="237"/>
    </row>
    <row r="242" spans="1:12" s="181" customFormat="1" ht="13.5" hidden="1">
      <c r="A242" s="302">
        <v>27</v>
      </c>
      <c r="C242" s="301" t="s">
        <v>214</v>
      </c>
      <c r="D242" s="318" t="s">
        <v>215</v>
      </c>
      <c r="E242" s="301"/>
      <c r="F242" s="301"/>
      <c r="G242" s="301"/>
      <c r="H242" s="301"/>
      <c r="I242" s="301"/>
      <c r="J242" s="301"/>
      <c r="K242" s="154"/>
      <c r="L242" s="237"/>
    </row>
    <row r="243" spans="1:12" s="181" customFormat="1" ht="13.5" hidden="1">
      <c r="A243" s="302">
        <v>28</v>
      </c>
      <c r="C243" s="301" t="s">
        <v>214</v>
      </c>
      <c r="D243" s="318" t="s">
        <v>215</v>
      </c>
      <c r="E243" s="301"/>
      <c r="F243" s="301"/>
      <c r="G243" s="301"/>
      <c r="H243" s="301"/>
      <c r="I243" s="301"/>
      <c r="J243" s="301"/>
      <c r="K243" s="154"/>
      <c r="L243" s="237"/>
    </row>
    <row r="244" spans="1:12" s="181" customFormat="1" ht="13.5" hidden="1">
      <c r="A244" s="302">
        <v>29</v>
      </c>
      <c r="C244" s="301" t="s">
        <v>214</v>
      </c>
      <c r="D244" s="318" t="s">
        <v>215</v>
      </c>
      <c r="E244" s="301"/>
      <c r="F244" s="301"/>
      <c r="G244" s="301"/>
      <c r="H244" s="301"/>
      <c r="I244" s="301"/>
      <c r="J244" s="301"/>
      <c r="K244" s="154"/>
      <c r="L244" s="237"/>
    </row>
    <row r="245" spans="1:12" s="181" customFormat="1" ht="13.5" hidden="1">
      <c r="A245" s="302">
        <v>30</v>
      </c>
      <c r="C245" s="301" t="s">
        <v>214</v>
      </c>
      <c r="D245" s="318" t="s">
        <v>215</v>
      </c>
      <c r="E245" s="301"/>
      <c r="F245" s="301"/>
      <c r="G245" s="301"/>
      <c r="H245" s="301"/>
      <c r="I245" s="301"/>
      <c r="J245" s="301"/>
      <c r="K245" s="154"/>
      <c r="L245" s="237"/>
    </row>
    <row r="246" spans="1:12" s="181" customFormat="1" ht="13.5" hidden="1">
      <c r="A246" s="302">
        <v>31</v>
      </c>
      <c r="C246" s="301" t="s">
        <v>214</v>
      </c>
      <c r="D246" s="318" t="s">
        <v>215</v>
      </c>
      <c r="E246" s="301"/>
      <c r="F246" s="301"/>
      <c r="G246" s="301"/>
      <c r="H246" s="301"/>
      <c r="I246" s="301"/>
      <c r="J246" s="301"/>
      <c r="K246" s="154"/>
      <c r="L246" s="237"/>
    </row>
    <row r="247" spans="1:12" s="181" customFormat="1" ht="13.5" hidden="1">
      <c r="A247" s="302">
        <v>32</v>
      </c>
      <c r="C247" s="301" t="s">
        <v>214</v>
      </c>
      <c r="D247" s="318" t="s">
        <v>215</v>
      </c>
      <c r="E247" s="301"/>
      <c r="F247" s="301"/>
      <c r="G247" s="301"/>
      <c r="H247" s="301"/>
      <c r="I247" s="301"/>
      <c r="J247" s="301"/>
      <c r="K247" s="154"/>
      <c r="L247" s="237"/>
    </row>
    <row r="248" spans="1:12" s="181" customFormat="1" ht="13.5" hidden="1">
      <c r="A248" s="302">
        <v>33</v>
      </c>
      <c r="C248" s="301" t="s">
        <v>214</v>
      </c>
      <c r="D248" s="318" t="s">
        <v>215</v>
      </c>
      <c r="E248" s="301"/>
      <c r="F248" s="301"/>
      <c r="G248" s="301"/>
      <c r="H248" s="301"/>
      <c r="I248" s="301"/>
      <c r="J248" s="301"/>
      <c r="K248" s="154"/>
      <c r="L248" s="237"/>
    </row>
    <row r="249" spans="1:12" s="181" customFormat="1" ht="13.5" hidden="1">
      <c r="A249" s="302">
        <v>34</v>
      </c>
      <c r="C249" s="301" t="s">
        <v>214</v>
      </c>
      <c r="D249" s="318" t="s">
        <v>215</v>
      </c>
      <c r="E249" s="301"/>
      <c r="F249" s="301"/>
      <c r="G249" s="301"/>
      <c r="H249" s="301"/>
      <c r="I249" s="301"/>
      <c r="J249" s="301"/>
      <c r="K249" s="154"/>
      <c r="L249" s="237"/>
    </row>
    <row r="250" spans="1:12" s="181" customFormat="1" ht="13.5" hidden="1">
      <c r="A250" s="302">
        <v>35</v>
      </c>
      <c r="C250" s="301" t="s">
        <v>214</v>
      </c>
      <c r="D250" s="318" t="s">
        <v>215</v>
      </c>
      <c r="E250" s="301"/>
      <c r="F250" s="301"/>
      <c r="G250" s="301"/>
      <c r="H250" s="301"/>
      <c r="I250" s="301"/>
      <c r="J250" s="301"/>
      <c r="K250" s="154"/>
      <c r="L250" s="237"/>
    </row>
    <row r="251" spans="1:12" s="181" customFormat="1" ht="13.5" hidden="1">
      <c r="A251" s="302">
        <v>36</v>
      </c>
      <c r="C251" s="301" t="s">
        <v>214</v>
      </c>
      <c r="D251" s="318" t="s">
        <v>215</v>
      </c>
      <c r="E251" s="301"/>
      <c r="F251" s="301"/>
      <c r="G251" s="301"/>
      <c r="H251" s="301"/>
      <c r="I251" s="301"/>
      <c r="J251" s="301"/>
      <c r="K251" s="154"/>
      <c r="L251" s="237"/>
    </row>
    <row r="252" spans="1:12" s="181" customFormat="1" ht="13.5" hidden="1">
      <c r="A252" s="302">
        <v>37</v>
      </c>
      <c r="C252" s="301" t="s">
        <v>214</v>
      </c>
      <c r="D252" s="318" t="s">
        <v>215</v>
      </c>
      <c r="E252" s="301"/>
      <c r="F252" s="301"/>
      <c r="G252" s="301"/>
      <c r="H252" s="301"/>
      <c r="I252" s="301"/>
      <c r="J252" s="301"/>
      <c r="K252" s="154"/>
      <c r="L252" s="237"/>
    </row>
    <row r="253" spans="1:12" s="181" customFormat="1" ht="13.5" hidden="1">
      <c r="A253" s="302">
        <v>38</v>
      </c>
      <c r="C253" s="301" t="s">
        <v>214</v>
      </c>
      <c r="D253" s="318" t="s">
        <v>215</v>
      </c>
      <c r="E253" s="301"/>
      <c r="F253" s="301"/>
      <c r="G253" s="301"/>
      <c r="H253" s="301"/>
      <c r="I253" s="301"/>
      <c r="J253" s="301"/>
      <c r="K253" s="154"/>
      <c r="L253" s="237"/>
    </row>
    <row r="254" spans="1:12" s="181" customFormat="1" ht="13.5" hidden="1">
      <c r="A254" s="302">
        <v>39</v>
      </c>
      <c r="C254" s="301" t="s">
        <v>214</v>
      </c>
      <c r="D254" s="318" t="s">
        <v>215</v>
      </c>
      <c r="E254" s="301"/>
      <c r="F254" s="301"/>
      <c r="G254" s="301"/>
      <c r="H254" s="301"/>
      <c r="I254" s="301"/>
      <c r="J254" s="301"/>
      <c r="K254" s="154"/>
      <c r="L254" s="237"/>
    </row>
    <row r="255" spans="1:12" s="181" customFormat="1" ht="13.5" hidden="1">
      <c r="A255" s="302">
        <v>40</v>
      </c>
      <c r="C255" s="301" t="s">
        <v>214</v>
      </c>
      <c r="D255" s="318" t="s">
        <v>215</v>
      </c>
      <c r="E255" s="301"/>
      <c r="F255" s="301"/>
      <c r="G255" s="301"/>
      <c r="H255" s="301"/>
      <c r="I255" s="301"/>
      <c r="J255" s="301"/>
      <c r="K255" s="154"/>
      <c r="L255" s="237"/>
    </row>
    <row r="256" spans="1:12" s="181" customFormat="1" ht="13.5" hidden="1">
      <c r="A256" s="302">
        <v>41</v>
      </c>
      <c r="C256" s="301" t="s">
        <v>214</v>
      </c>
      <c r="D256" s="318" t="s">
        <v>215</v>
      </c>
      <c r="E256" s="301"/>
      <c r="F256" s="301"/>
      <c r="G256" s="301"/>
      <c r="H256" s="301"/>
      <c r="I256" s="301"/>
      <c r="J256" s="301"/>
      <c r="K256" s="154"/>
      <c r="L256" s="237"/>
    </row>
    <row r="257" spans="1:12" s="181" customFormat="1" ht="13.5" hidden="1">
      <c r="A257" s="302">
        <v>42</v>
      </c>
      <c r="C257" s="301" t="s">
        <v>214</v>
      </c>
      <c r="D257" s="318" t="s">
        <v>215</v>
      </c>
      <c r="E257" s="301"/>
      <c r="F257" s="301"/>
      <c r="G257" s="301"/>
      <c r="H257" s="301"/>
      <c r="I257" s="301"/>
      <c r="J257" s="301"/>
      <c r="K257" s="154"/>
      <c r="L257" s="237"/>
    </row>
    <row r="258" spans="1:12" s="181" customFormat="1" ht="13.5" hidden="1">
      <c r="A258" s="302">
        <v>43</v>
      </c>
      <c r="C258" s="301" t="s">
        <v>214</v>
      </c>
      <c r="D258" s="318" t="s">
        <v>215</v>
      </c>
      <c r="E258" s="301"/>
      <c r="F258" s="301"/>
      <c r="G258" s="301"/>
      <c r="H258" s="301"/>
      <c r="I258" s="301"/>
      <c r="J258" s="301"/>
      <c r="K258" s="154"/>
      <c r="L258" s="237"/>
    </row>
    <row r="259" spans="1:12" s="181" customFormat="1" ht="13.5" hidden="1">
      <c r="A259" s="302">
        <v>44</v>
      </c>
      <c r="C259" s="301" t="s">
        <v>214</v>
      </c>
      <c r="D259" s="318" t="s">
        <v>215</v>
      </c>
      <c r="E259" s="301"/>
      <c r="F259" s="301"/>
      <c r="G259" s="301"/>
      <c r="H259" s="301"/>
      <c r="I259" s="301"/>
      <c r="J259" s="301"/>
      <c r="K259" s="154"/>
      <c r="L259" s="237"/>
    </row>
    <row r="260" spans="1:12" s="181" customFormat="1" ht="13.5" hidden="1">
      <c r="A260" s="302">
        <v>45</v>
      </c>
      <c r="C260" s="301" t="s">
        <v>214</v>
      </c>
      <c r="D260" s="318" t="s">
        <v>215</v>
      </c>
      <c r="E260" s="301"/>
      <c r="F260" s="301"/>
      <c r="G260" s="301"/>
      <c r="H260" s="301"/>
      <c r="I260" s="301"/>
      <c r="J260" s="301"/>
      <c r="K260" s="154"/>
      <c r="L260" s="237"/>
    </row>
    <row r="261" spans="1:12" s="181" customFormat="1" ht="13.5" hidden="1">
      <c r="A261" s="302">
        <v>46</v>
      </c>
      <c r="C261" s="301" t="s">
        <v>214</v>
      </c>
      <c r="D261" s="318" t="s">
        <v>215</v>
      </c>
      <c r="E261" s="301"/>
      <c r="F261" s="301"/>
      <c r="G261" s="301"/>
      <c r="H261" s="301"/>
      <c r="I261" s="301"/>
      <c r="J261" s="301"/>
      <c r="K261" s="154"/>
      <c r="L261" s="237"/>
    </row>
    <row r="262" spans="1:12" s="181" customFormat="1" ht="13.5" hidden="1">
      <c r="A262" s="302">
        <v>47</v>
      </c>
      <c r="C262" s="301" t="s">
        <v>214</v>
      </c>
      <c r="D262" s="318" t="s">
        <v>215</v>
      </c>
      <c r="E262" s="301"/>
      <c r="F262" s="301"/>
      <c r="G262" s="301"/>
      <c r="H262" s="301"/>
      <c r="I262" s="301"/>
      <c r="J262" s="301"/>
      <c r="K262" s="154"/>
      <c r="L262" s="237"/>
    </row>
    <row r="263" spans="1:12" s="181" customFormat="1" ht="13.5" hidden="1">
      <c r="A263" s="302">
        <v>48</v>
      </c>
      <c r="C263" s="301" t="s">
        <v>214</v>
      </c>
      <c r="D263" s="318" t="s">
        <v>215</v>
      </c>
      <c r="E263" s="301"/>
      <c r="F263" s="301"/>
      <c r="G263" s="301"/>
      <c r="H263" s="301"/>
      <c r="I263" s="301"/>
      <c r="J263" s="301"/>
      <c r="K263" s="154"/>
      <c r="L263" s="237"/>
    </row>
    <row r="264" spans="1:12" s="181" customFormat="1" ht="13.5" hidden="1">
      <c r="A264" s="302">
        <v>49</v>
      </c>
      <c r="C264" s="301" t="s">
        <v>214</v>
      </c>
      <c r="D264" s="318" t="s">
        <v>215</v>
      </c>
      <c r="E264" s="301"/>
      <c r="F264" s="301"/>
      <c r="G264" s="301"/>
      <c r="H264" s="301"/>
      <c r="I264" s="301"/>
      <c r="J264" s="301"/>
      <c r="K264" s="154"/>
      <c r="L264" s="237"/>
    </row>
    <row r="265" spans="1:12" s="181" customFormat="1" ht="13.5" hidden="1">
      <c r="A265" s="302">
        <v>50</v>
      </c>
      <c r="C265" s="301" t="s">
        <v>214</v>
      </c>
      <c r="D265" s="318" t="s">
        <v>215</v>
      </c>
      <c r="E265" s="301"/>
      <c r="F265" s="301"/>
      <c r="G265" s="301"/>
      <c r="H265" s="301"/>
      <c r="I265" s="301"/>
      <c r="J265" s="301"/>
      <c r="K265" s="154"/>
      <c r="L265" s="237"/>
    </row>
    <row r="266" spans="1:12" s="181" customFormat="1" ht="13.5" hidden="1">
      <c r="A266" s="302">
        <v>51</v>
      </c>
      <c r="C266" s="301" t="s">
        <v>214</v>
      </c>
      <c r="D266" s="318" t="s">
        <v>215</v>
      </c>
      <c r="E266" s="301"/>
      <c r="F266" s="301"/>
      <c r="G266" s="301"/>
      <c r="H266" s="301"/>
      <c r="I266" s="301"/>
      <c r="J266" s="301"/>
      <c r="K266" s="154"/>
      <c r="L266" s="237"/>
    </row>
    <row r="267" spans="1:12" s="181" customFormat="1" ht="13.5" hidden="1">
      <c r="A267" s="302">
        <v>52</v>
      </c>
      <c r="C267" s="301" t="s">
        <v>214</v>
      </c>
      <c r="D267" s="318" t="s">
        <v>215</v>
      </c>
      <c r="E267" s="301"/>
      <c r="F267" s="301"/>
      <c r="G267" s="301"/>
      <c r="H267" s="301"/>
      <c r="I267" s="301"/>
      <c r="J267" s="301"/>
      <c r="K267" s="154"/>
      <c r="L267" s="237"/>
    </row>
    <row r="268" spans="1:12" s="181" customFormat="1" ht="13.5" hidden="1">
      <c r="A268" s="302">
        <v>53</v>
      </c>
      <c r="C268" s="301" t="s">
        <v>214</v>
      </c>
      <c r="D268" s="318" t="s">
        <v>215</v>
      </c>
      <c r="E268" s="301"/>
      <c r="F268" s="301"/>
      <c r="G268" s="301"/>
      <c r="H268" s="301"/>
      <c r="I268" s="301"/>
      <c r="J268" s="301"/>
      <c r="K268" s="154"/>
      <c r="L268" s="237"/>
    </row>
    <row r="269" spans="1:12" s="181" customFormat="1" ht="13.5" hidden="1">
      <c r="A269" s="302">
        <v>54</v>
      </c>
      <c r="C269" s="301" t="s">
        <v>214</v>
      </c>
      <c r="D269" s="318" t="s">
        <v>215</v>
      </c>
      <c r="E269" s="301"/>
      <c r="F269" s="301"/>
      <c r="G269" s="301"/>
      <c r="H269" s="301"/>
      <c r="I269" s="301"/>
      <c r="J269" s="301"/>
      <c r="K269" s="154"/>
      <c r="L269" s="237"/>
    </row>
    <row r="270" spans="1:12" s="181" customFormat="1" ht="13.5" hidden="1">
      <c r="A270" s="302">
        <v>55</v>
      </c>
      <c r="C270" s="301" t="s">
        <v>214</v>
      </c>
      <c r="D270" s="318" t="s">
        <v>215</v>
      </c>
      <c r="E270" s="301"/>
      <c r="F270" s="301"/>
      <c r="G270" s="301"/>
      <c r="H270" s="301"/>
      <c r="I270" s="301"/>
      <c r="J270" s="301"/>
      <c r="K270" s="154"/>
      <c r="L270" s="237"/>
    </row>
    <row r="271" spans="1:12" s="181" customFormat="1" ht="13.5" hidden="1">
      <c r="A271" s="302">
        <v>56</v>
      </c>
      <c r="C271" s="301" t="s">
        <v>214</v>
      </c>
      <c r="D271" s="318" t="s">
        <v>215</v>
      </c>
      <c r="E271" s="301"/>
      <c r="F271" s="301"/>
      <c r="G271" s="301"/>
      <c r="H271" s="301"/>
      <c r="I271" s="301"/>
      <c r="J271" s="301"/>
      <c r="K271" s="154"/>
      <c r="L271" s="237"/>
    </row>
    <row r="272" spans="1:12" s="181" customFormat="1" ht="13.5" hidden="1">
      <c r="A272" s="302">
        <v>57</v>
      </c>
      <c r="C272" s="301" t="s">
        <v>214</v>
      </c>
      <c r="D272" s="318" t="s">
        <v>215</v>
      </c>
      <c r="E272" s="301"/>
      <c r="F272" s="301"/>
      <c r="G272" s="301"/>
      <c r="H272" s="301"/>
      <c r="I272" s="301"/>
      <c r="J272" s="301"/>
      <c r="K272" s="154"/>
      <c r="L272" s="237"/>
    </row>
    <row r="273" spans="1:12" s="181" customFormat="1" ht="13.5" hidden="1">
      <c r="A273" s="302">
        <v>58</v>
      </c>
      <c r="C273" s="301" t="s">
        <v>214</v>
      </c>
      <c r="D273" s="318" t="s">
        <v>215</v>
      </c>
      <c r="E273" s="301"/>
      <c r="F273" s="301"/>
      <c r="G273" s="301"/>
      <c r="H273" s="301"/>
      <c r="I273" s="301"/>
      <c r="J273" s="301"/>
      <c r="K273" s="154"/>
      <c r="L273" s="237"/>
    </row>
    <row r="274" spans="1:12" s="181" customFormat="1" ht="13.5" hidden="1">
      <c r="A274" s="302">
        <v>59</v>
      </c>
      <c r="C274" s="301" t="s">
        <v>214</v>
      </c>
      <c r="D274" s="318" t="s">
        <v>215</v>
      </c>
      <c r="E274" s="301"/>
      <c r="F274" s="301"/>
      <c r="G274" s="301"/>
      <c r="H274" s="301"/>
      <c r="I274" s="301"/>
      <c r="J274" s="301"/>
      <c r="K274" s="154"/>
      <c r="L274" s="237"/>
    </row>
    <row r="275" spans="1:12" s="181" customFormat="1" ht="13.5" hidden="1">
      <c r="A275" s="302">
        <v>60</v>
      </c>
      <c r="C275" s="301" t="s">
        <v>214</v>
      </c>
      <c r="D275" s="318" t="s">
        <v>215</v>
      </c>
      <c r="E275" s="301"/>
      <c r="F275" s="301"/>
      <c r="G275" s="301"/>
      <c r="H275" s="301"/>
      <c r="I275" s="301"/>
      <c r="J275" s="301"/>
      <c r="K275" s="154"/>
      <c r="L275" s="237"/>
    </row>
    <row r="276" spans="1:12" s="181" customFormat="1" ht="13.5" hidden="1">
      <c r="A276" s="302">
        <v>61</v>
      </c>
      <c r="C276" s="301" t="s">
        <v>214</v>
      </c>
      <c r="D276" s="318" t="s">
        <v>215</v>
      </c>
      <c r="E276" s="301"/>
      <c r="F276" s="301"/>
      <c r="G276" s="301"/>
      <c r="H276" s="301"/>
      <c r="I276" s="301"/>
      <c r="J276" s="301"/>
      <c r="K276" s="154"/>
      <c r="L276" s="237"/>
    </row>
    <row r="277" spans="1:12" s="181" customFormat="1" ht="13.5" hidden="1">
      <c r="A277" s="302">
        <v>62</v>
      </c>
      <c r="C277" s="301" t="s">
        <v>214</v>
      </c>
      <c r="D277" s="318" t="s">
        <v>215</v>
      </c>
      <c r="E277" s="301"/>
      <c r="F277" s="301"/>
      <c r="G277" s="301"/>
      <c r="H277" s="301"/>
      <c r="I277" s="301"/>
      <c r="J277" s="301"/>
      <c r="K277" s="154"/>
      <c r="L277" s="237"/>
    </row>
    <row r="278" spans="1:12" s="181" customFormat="1" ht="13.5" hidden="1">
      <c r="A278" s="302">
        <v>63</v>
      </c>
      <c r="C278" s="301" t="s">
        <v>214</v>
      </c>
      <c r="D278" s="318" t="s">
        <v>215</v>
      </c>
      <c r="E278" s="301"/>
      <c r="F278" s="301"/>
      <c r="G278" s="301"/>
      <c r="H278" s="301"/>
      <c r="I278" s="301"/>
      <c r="J278" s="301"/>
      <c r="K278" s="154"/>
      <c r="L278" s="237"/>
    </row>
    <row r="279" spans="1:12" s="181" customFormat="1" ht="13.5" hidden="1">
      <c r="A279" s="302">
        <v>64</v>
      </c>
      <c r="C279" s="301" t="s">
        <v>214</v>
      </c>
      <c r="D279" s="318" t="s">
        <v>215</v>
      </c>
      <c r="E279" s="301"/>
      <c r="F279" s="301"/>
      <c r="G279" s="301"/>
      <c r="H279" s="301"/>
      <c r="I279" s="301"/>
      <c r="J279" s="301"/>
      <c r="K279" s="154"/>
      <c r="L279" s="237"/>
    </row>
    <row r="280" spans="1:12" s="181" customFormat="1" ht="13.5" hidden="1">
      <c r="A280" s="302">
        <v>65</v>
      </c>
      <c r="C280" s="301" t="s">
        <v>214</v>
      </c>
      <c r="D280" s="318" t="s">
        <v>215</v>
      </c>
      <c r="E280" s="301"/>
      <c r="F280" s="301"/>
      <c r="G280" s="301"/>
      <c r="H280" s="301"/>
      <c r="I280" s="301"/>
      <c r="J280" s="301"/>
      <c r="K280" s="154"/>
      <c r="L280" s="237"/>
    </row>
    <row r="281" spans="1:12" s="181" customFormat="1" ht="13.5" hidden="1">
      <c r="A281" s="302">
        <v>66</v>
      </c>
      <c r="C281" s="301" t="s">
        <v>214</v>
      </c>
      <c r="D281" s="318" t="s">
        <v>215</v>
      </c>
      <c r="E281" s="301"/>
      <c r="F281" s="301"/>
      <c r="G281" s="301"/>
      <c r="H281" s="301"/>
      <c r="I281" s="301"/>
      <c r="J281" s="301"/>
      <c r="K281" s="154"/>
      <c r="L281" s="237"/>
    </row>
    <row r="282" spans="1:12" s="181" customFormat="1" ht="13.5" hidden="1">
      <c r="A282" s="302">
        <v>67</v>
      </c>
      <c r="C282" s="301" t="s">
        <v>214</v>
      </c>
      <c r="D282" s="318" t="s">
        <v>215</v>
      </c>
      <c r="E282" s="301"/>
      <c r="F282" s="301"/>
      <c r="G282" s="301"/>
      <c r="H282" s="301"/>
      <c r="I282" s="301"/>
      <c r="J282" s="301"/>
      <c r="K282" s="154"/>
      <c r="L282" s="237"/>
    </row>
    <row r="283" spans="1:12" s="181" customFormat="1" ht="13.5" hidden="1">
      <c r="A283" s="302">
        <v>68</v>
      </c>
      <c r="C283" s="301" t="s">
        <v>214</v>
      </c>
      <c r="D283" s="318" t="s">
        <v>215</v>
      </c>
      <c r="E283" s="301"/>
      <c r="F283" s="301"/>
      <c r="G283" s="301"/>
      <c r="H283" s="301"/>
      <c r="I283" s="301"/>
      <c r="J283" s="301"/>
      <c r="K283" s="154"/>
      <c r="L283" s="237"/>
    </row>
    <row r="284" spans="1:12" s="181" customFormat="1" ht="13.5" hidden="1">
      <c r="A284" s="302">
        <v>69</v>
      </c>
      <c r="C284" s="301" t="s">
        <v>214</v>
      </c>
      <c r="D284" s="318" t="s">
        <v>215</v>
      </c>
      <c r="E284" s="301"/>
      <c r="F284" s="301"/>
      <c r="G284" s="301"/>
      <c r="H284" s="301"/>
      <c r="I284" s="301"/>
      <c r="J284" s="301"/>
      <c r="K284" s="154"/>
      <c r="L284" s="237"/>
    </row>
    <row r="285" spans="1:12" s="181" customFormat="1" ht="13.5" hidden="1">
      <c r="A285" s="302">
        <v>70</v>
      </c>
      <c r="C285" s="301" t="s">
        <v>214</v>
      </c>
      <c r="D285" s="318" t="s">
        <v>215</v>
      </c>
      <c r="E285" s="301"/>
      <c r="F285" s="301"/>
      <c r="G285" s="301"/>
      <c r="H285" s="301"/>
      <c r="I285" s="301"/>
      <c r="J285" s="301"/>
      <c r="K285" s="154"/>
      <c r="L285" s="237"/>
    </row>
    <row r="286" spans="1:12" s="181" customFormat="1" ht="13.5" hidden="1">
      <c r="A286" s="302">
        <v>71</v>
      </c>
      <c r="C286" s="301" t="s">
        <v>214</v>
      </c>
      <c r="D286" s="318" t="s">
        <v>215</v>
      </c>
      <c r="E286" s="301"/>
      <c r="F286" s="301"/>
      <c r="G286" s="301"/>
      <c r="H286" s="301"/>
      <c r="I286" s="301"/>
      <c r="J286" s="301"/>
      <c r="K286" s="154"/>
      <c r="L286" s="237"/>
    </row>
    <row r="287" spans="1:12" s="181" customFormat="1" ht="13.5" hidden="1">
      <c r="A287" s="302">
        <v>72</v>
      </c>
      <c r="C287" s="301" t="s">
        <v>214</v>
      </c>
      <c r="D287" s="318" t="s">
        <v>215</v>
      </c>
      <c r="E287" s="301"/>
      <c r="F287" s="301"/>
      <c r="G287" s="301"/>
      <c r="H287" s="301"/>
      <c r="I287" s="301"/>
      <c r="J287" s="301"/>
      <c r="K287" s="154"/>
      <c r="L287" s="237"/>
    </row>
    <row r="288" spans="1:12" s="181" customFormat="1" ht="13.5" hidden="1">
      <c r="A288" s="302">
        <v>73</v>
      </c>
      <c r="C288" s="301" t="s">
        <v>214</v>
      </c>
      <c r="D288" s="318" t="s">
        <v>215</v>
      </c>
      <c r="E288" s="301"/>
      <c r="F288" s="301"/>
      <c r="G288" s="301"/>
      <c r="H288" s="301"/>
      <c r="I288" s="301"/>
      <c r="J288" s="301"/>
      <c r="K288" s="154"/>
      <c r="L288" s="237"/>
    </row>
    <row r="289" spans="1:12" s="181" customFormat="1" ht="13.5" hidden="1">
      <c r="A289" s="302">
        <v>74</v>
      </c>
      <c r="C289" s="301" t="s">
        <v>214</v>
      </c>
      <c r="D289" s="318" t="s">
        <v>215</v>
      </c>
      <c r="E289" s="301"/>
      <c r="F289" s="301"/>
      <c r="G289" s="301"/>
      <c r="H289" s="301"/>
      <c r="I289" s="301"/>
      <c r="J289" s="301"/>
      <c r="K289" s="154"/>
      <c r="L289" s="237"/>
    </row>
    <row r="290" spans="1:12" s="181" customFormat="1" ht="13.5" hidden="1">
      <c r="A290" s="302">
        <v>75</v>
      </c>
      <c r="C290" s="301" t="s">
        <v>214</v>
      </c>
      <c r="D290" s="318" t="s">
        <v>215</v>
      </c>
      <c r="E290" s="301"/>
      <c r="F290" s="301"/>
      <c r="G290" s="301"/>
      <c r="H290" s="301"/>
      <c r="I290" s="301"/>
      <c r="J290" s="301"/>
      <c r="K290" s="154"/>
      <c r="L290" s="237"/>
    </row>
    <row r="291" spans="1:12" s="181" customFormat="1" ht="13.5" hidden="1">
      <c r="A291" s="302">
        <v>76</v>
      </c>
      <c r="C291" s="301" t="s">
        <v>214</v>
      </c>
      <c r="D291" s="318" t="s">
        <v>215</v>
      </c>
      <c r="E291" s="301"/>
      <c r="F291" s="301"/>
      <c r="G291" s="301"/>
      <c r="H291" s="301"/>
      <c r="I291" s="301"/>
      <c r="J291" s="301"/>
      <c r="K291" s="154"/>
      <c r="L291" s="237"/>
    </row>
    <row r="292" spans="1:12" s="181" customFormat="1" ht="13.5" hidden="1">
      <c r="A292" s="302">
        <v>77</v>
      </c>
      <c r="C292" s="301" t="s">
        <v>214</v>
      </c>
      <c r="D292" s="318" t="s">
        <v>215</v>
      </c>
      <c r="E292" s="301"/>
      <c r="F292" s="301"/>
      <c r="G292" s="301"/>
      <c r="H292" s="301"/>
      <c r="I292" s="301"/>
      <c r="J292" s="301"/>
      <c r="K292" s="154"/>
      <c r="L292" s="237"/>
    </row>
    <row r="293" spans="1:12" s="181" customFormat="1" ht="13.5" hidden="1">
      <c r="A293" s="302">
        <v>78</v>
      </c>
      <c r="C293" s="301" t="s">
        <v>214</v>
      </c>
      <c r="D293" s="318" t="s">
        <v>215</v>
      </c>
      <c r="E293" s="301"/>
      <c r="F293" s="301"/>
      <c r="G293" s="301"/>
      <c r="H293" s="301"/>
      <c r="I293" s="301"/>
      <c r="J293" s="301"/>
      <c r="K293" s="154"/>
      <c r="L293" s="237"/>
    </row>
    <row r="294" spans="1:12" s="181" customFormat="1" ht="13.5" hidden="1">
      <c r="A294" s="302">
        <v>79</v>
      </c>
      <c r="C294" s="301" t="s">
        <v>214</v>
      </c>
      <c r="D294" s="318" t="s">
        <v>215</v>
      </c>
      <c r="E294" s="301"/>
      <c r="F294" s="301"/>
      <c r="G294" s="301"/>
      <c r="H294" s="301"/>
      <c r="I294" s="301"/>
      <c r="J294" s="301"/>
      <c r="K294" s="154"/>
      <c r="L294" s="237"/>
    </row>
    <row r="295" spans="1:12" s="181" customFormat="1" ht="13.5" hidden="1">
      <c r="A295" s="302">
        <v>80</v>
      </c>
      <c r="C295" s="301" t="s">
        <v>214</v>
      </c>
      <c r="D295" s="318" t="s">
        <v>215</v>
      </c>
      <c r="E295" s="301"/>
      <c r="F295" s="301"/>
      <c r="G295" s="301"/>
      <c r="H295" s="301"/>
      <c r="I295" s="301"/>
      <c r="J295" s="301"/>
      <c r="K295" s="154"/>
      <c r="L295" s="237"/>
    </row>
    <row r="296" spans="1:12" s="181" customFormat="1" ht="13.5" hidden="1">
      <c r="A296" s="302">
        <v>81</v>
      </c>
      <c r="C296" s="301" t="s">
        <v>214</v>
      </c>
      <c r="D296" s="318" t="s">
        <v>215</v>
      </c>
      <c r="E296" s="301"/>
      <c r="F296" s="301"/>
      <c r="G296" s="301"/>
      <c r="H296" s="301"/>
      <c r="I296" s="301"/>
      <c r="J296" s="301"/>
      <c r="K296" s="154"/>
      <c r="L296" s="237"/>
    </row>
    <row r="297" spans="1:12" s="181" customFormat="1" ht="13.5" hidden="1">
      <c r="A297" s="302">
        <v>82</v>
      </c>
      <c r="C297" s="301" t="s">
        <v>214</v>
      </c>
      <c r="D297" s="318" t="s">
        <v>215</v>
      </c>
      <c r="E297" s="301"/>
      <c r="F297" s="301"/>
      <c r="G297" s="301"/>
      <c r="H297" s="301"/>
      <c r="I297" s="301"/>
      <c r="J297" s="301"/>
      <c r="K297" s="154"/>
      <c r="L297" s="237"/>
    </row>
    <row r="298" spans="1:12" s="181" customFormat="1" ht="13.5" hidden="1">
      <c r="A298" s="302">
        <v>83</v>
      </c>
      <c r="C298" s="301" t="s">
        <v>214</v>
      </c>
      <c r="D298" s="318" t="s">
        <v>215</v>
      </c>
      <c r="E298" s="301"/>
      <c r="F298" s="301"/>
      <c r="G298" s="301"/>
      <c r="H298" s="301"/>
      <c r="I298" s="301"/>
      <c r="J298" s="301"/>
      <c r="K298" s="154"/>
      <c r="L298" s="237"/>
    </row>
    <row r="299" spans="1:12" s="181" customFormat="1" ht="13.5" hidden="1">
      <c r="A299" s="302">
        <v>84</v>
      </c>
      <c r="C299" s="301" t="s">
        <v>214</v>
      </c>
      <c r="D299" s="318" t="s">
        <v>215</v>
      </c>
      <c r="E299" s="301"/>
      <c r="F299" s="301"/>
      <c r="G299" s="301"/>
      <c r="H299" s="301"/>
      <c r="I299" s="301"/>
      <c r="J299" s="301"/>
      <c r="K299" s="154"/>
      <c r="L299" s="237"/>
    </row>
    <row r="300" spans="1:12" s="181" customFormat="1" ht="13.5" hidden="1">
      <c r="A300" s="302">
        <v>85</v>
      </c>
      <c r="C300" s="301" t="s">
        <v>214</v>
      </c>
      <c r="D300" s="318" t="s">
        <v>215</v>
      </c>
      <c r="E300" s="301"/>
      <c r="F300" s="301"/>
      <c r="G300" s="301"/>
      <c r="H300" s="301"/>
      <c r="I300" s="301"/>
      <c r="J300" s="301"/>
      <c r="K300" s="154"/>
      <c r="L300" s="237"/>
    </row>
    <row r="301" spans="1:12" s="181" customFormat="1" ht="13.5" hidden="1">
      <c r="A301" s="302">
        <v>86</v>
      </c>
      <c r="C301" s="301" t="s">
        <v>214</v>
      </c>
      <c r="D301" s="318" t="s">
        <v>215</v>
      </c>
      <c r="E301" s="301"/>
      <c r="F301" s="301"/>
      <c r="G301" s="301"/>
      <c r="H301" s="301"/>
      <c r="I301" s="301"/>
      <c r="J301" s="301"/>
      <c r="K301" s="154"/>
      <c r="L301" s="237"/>
    </row>
    <row r="302" spans="1:12" s="181" customFormat="1" ht="13.5" hidden="1">
      <c r="A302" s="302">
        <v>87</v>
      </c>
      <c r="C302" s="301" t="s">
        <v>214</v>
      </c>
      <c r="D302" s="318" t="s">
        <v>215</v>
      </c>
      <c r="E302" s="301"/>
      <c r="F302" s="301"/>
      <c r="G302" s="301"/>
      <c r="H302" s="301"/>
      <c r="I302" s="301"/>
      <c r="J302" s="301"/>
      <c r="K302" s="154"/>
      <c r="L302" s="237"/>
    </row>
    <row r="303" spans="1:12" s="181" customFormat="1" ht="13.5" hidden="1">
      <c r="A303" s="302">
        <v>88</v>
      </c>
      <c r="C303" s="301" t="s">
        <v>214</v>
      </c>
      <c r="D303" s="318" t="s">
        <v>215</v>
      </c>
      <c r="E303" s="301"/>
      <c r="F303" s="301"/>
      <c r="G303" s="301"/>
      <c r="H303" s="301"/>
      <c r="I303" s="301"/>
      <c r="J303" s="301"/>
      <c r="K303" s="154"/>
      <c r="L303" s="237"/>
    </row>
    <row r="304" spans="1:12" s="181" customFormat="1" ht="13.5" hidden="1">
      <c r="A304" s="302">
        <v>89</v>
      </c>
      <c r="C304" s="301" t="s">
        <v>214</v>
      </c>
      <c r="D304" s="318" t="s">
        <v>215</v>
      </c>
      <c r="E304" s="301"/>
      <c r="F304" s="301"/>
      <c r="G304" s="301"/>
      <c r="H304" s="301"/>
      <c r="I304" s="301"/>
      <c r="J304" s="301"/>
      <c r="K304" s="154"/>
      <c r="L304" s="237"/>
    </row>
    <row r="305" spans="1:12" s="181" customFormat="1" ht="13.5" hidden="1">
      <c r="A305" s="302">
        <v>90</v>
      </c>
      <c r="C305" s="301" t="s">
        <v>214</v>
      </c>
      <c r="D305" s="318" t="s">
        <v>215</v>
      </c>
      <c r="E305" s="301"/>
      <c r="F305" s="301"/>
      <c r="G305" s="301"/>
      <c r="H305" s="301"/>
      <c r="I305" s="301"/>
      <c r="J305" s="301"/>
      <c r="K305" s="154"/>
      <c r="L305" s="237"/>
    </row>
    <row r="306" spans="1:12" s="181" customFormat="1" ht="13.5" hidden="1">
      <c r="A306" s="302">
        <v>91</v>
      </c>
      <c r="C306" s="301" t="s">
        <v>214</v>
      </c>
      <c r="D306" s="318" t="s">
        <v>215</v>
      </c>
      <c r="E306" s="301"/>
      <c r="F306" s="301"/>
      <c r="G306" s="301"/>
      <c r="H306" s="301"/>
      <c r="I306" s="301"/>
      <c r="J306" s="301"/>
      <c r="K306" s="154"/>
      <c r="L306" s="237"/>
    </row>
    <row r="307" spans="1:12" s="181" customFormat="1" ht="13.5" hidden="1">
      <c r="A307" s="302">
        <v>92</v>
      </c>
      <c r="C307" s="301" t="s">
        <v>214</v>
      </c>
      <c r="D307" s="318" t="s">
        <v>215</v>
      </c>
      <c r="E307" s="301"/>
      <c r="F307" s="301"/>
      <c r="G307" s="301"/>
      <c r="H307" s="301"/>
      <c r="I307" s="301"/>
      <c r="J307" s="301"/>
      <c r="K307" s="154"/>
      <c r="L307" s="237"/>
    </row>
    <row r="308" spans="1:12" s="181" customFormat="1" ht="13.5" hidden="1">
      <c r="A308" s="302">
        <v>93</v>
      </c>
      <c r="C308" s="301" t="s">
        <v>214</v>
      </c>
      <c r="D308" s="318" t="s">
        <v>215</v>
      </c>
      <c r="E308" s="301"/>
      <c r="F308" s="301"/>
      <c r="G308" s="301"/>
      <c r="H308" s="301"/>
      <c r="I308" s="301"/>
      <c r="J308" s="301"/>
      <c r="K308" s="154"/>
      <c r="L308" s="237"/>
    </row>
    <row r="309" spans="1:12" s="181" customFormat="1" ht="13.5" hidden="1">
      <c r="A309" s="302">
        <v>94</v>
      </c>
      <c r="C309" s="301" t="s">
        <v>214</v>
      </c>
      <c r="D309" s="318" t="s">
        <v>215</v>
      </c>
      <c r="E309" s="301"/>
      <c r="F309" s="301"/>
      <c r="G309" s="301"/>
      <c r="H309" s="301"/>
      <c r="I309" s="301"/>
      <c r="J309" s="301"/>
      <c r="K309" s="154"/>
      <c r="L309" s="237"/>
    </row>
    <row r="310" spans="1:12" s="181" customFormat="1" ht="13.5" hidden="1">
      <c r="A310" s="302">
        <v>95</v>
      </c>
      <c r="C310" s="301" t="s">
        <v>214</v>
      </c>
      <c r="D310" s="318" t="s">
        <v>215</v>
      </c>
      <c r="E310" s="301"/>
      <c r="F310" s="301"/>
      <c r="G310" s="301"/>
      <c r="H310" s="301"/>
      <c r="I310" s="301"/>
      <c r="J310" s="301"/>
      <c r="K310" s="154"/>
      <c r="L310" s="237"/>
    </row>
    <row r="311" spans="1:12" s="181" customFormat="1" ht="13.5" hidden="1">
      <c r="A311" s="302">
        <v>96</v>
      </c>
      <c r="C311" s="301" t="s">
        <v>214</v>
      </c>
      <c r="D311" s="318" t="s">
        <v>215</v>
      </c>
      <c r="E311" s="301"/>
      <c r="F311" s="301"/>
      <c r="G311" s="301"/>
      <c r="H311" s="301"/>
      <c r="I311" s="301"/>
      <c r="J311" s="301"/>
      <c r="K311" s="154"/>
      <c r="L311" s="237"/>
    </row>
    <row r="312" spans="1:12" s="181" customFormat="1" ht="13.5" hidden="1">
      <c r="A312" s="302">
        <v>97</v>
      </c>
      <c r="C312" s="301" t="s">
        <v>214</v>
      </c>
      <c r="D312" s="318" t="s">
        <v>215</v>
      </c>
      <c r="E312" s="301"/>
      <c r="F312" s="301"/>
      <c r="G312" s="301"/>
      <c r="H312" s="301"/>
      <c r="I312" s="301"/>
      <c r="J312" s="301"/>
      <c r="K312" s="154"/>
      <c r="L312" s="237"/>
    </row>
    <row r="313" spans="1:12" s="181" customFormat="1" ht="13.5" hidden="1">
      <c r="A313" s="302">
        <v>98</v>
      </c>
      <c r="C313" s="301" t="s">
        <v>214</v>
      </c>
      <c r="D313" s="318" t="s">
        <v>215</v>
      </c>
      <c r="E313" s="301"/>
      <c r="F313" s="301"/>
      <c r="G313" s="301"/>
      <c r="H313" s="301"/>
      <c r="I313" s="301"/>
      <c r="J313" s="301"/>
      <c r="K313" s="154"/>
      <c r="L313" s="237"/>
    </row>
    <row r="314" spans="1:12" s="181" customFormat="1" ht="13.5" hidden="1">
      <c r="A314" s="302">
        <v>99</v>
      </c>
      <c r="C314" s="301" t="s">
        <v>214</v>
      </c>
      <c r="D314" s="318" t="s">
        <v>215</v>
      </c>
      <c r="E314" s="301"/>
      <c r="F314" s="301"/>
      <c r="G314" s="301"/>
      <c r="H314" s="301"/>
      <c r="I314" s="301"/>
      <c r="J314" s="301"/>
      <c r="K314" s="154"/>
      <c r="L314" s="237"/>
    </row>
    <row r="315" spans="1:12" s="181" customFormat="1" ht="13.5" hidden="1">
      <c r="A315" s="302">
        <v>100</v>
      </c>
      <c r="C315" s="301" t="s">
        <v>214</v>
      </c>
      <c r="D315" s="318" t="s">
        <v>215</v>
      </c>
      <c r="E315" s="301"/>
      <c r="F315" s="301"/>
      <c r="G315" s="301"/>
      <c r="H315" s="301"/>
      <c r="I315" s="301"/>
      <c r="J315" s="301"/>
      <c r="K315" s="154"/>
      <c r="L315" s="237"/>
    </row>
    <row r="316" spans="1:11" s="181" customFormat="1" ht="12.75">
      <c r="A316" s="190"/>
      <c r="C316" s="305" t="s">
        <v>194</v>
      </c>
      <c r="D316" s="190"/>
      <c r="E316" s="190"/>
      <c r="F316" s="190"/>
      <c r="G316" s="299"/>
      <c r="H316" s="190"/>
      <c r="I316" s="190"/>
      <c r="J316" s="190"/>
      <c r="K316" s="186"/>
    </row>
    <row r="317" spans="1:12" s="181" customFormat="1" ht="15">
      <c r="A317" s="302" t="s">
        <v>189</v>
      </c>
      <c r="C317" s="300" t="s">
        <v>39</v>
      </c>
      <c r="D317" s="300" t="s">
        <v>40</v>
      </c>
      <c r="E317" s="300" t="s">
        <v>41</v>
      </c>
      <c r="F317" s="303" t="s">
        <v>44</v>
      </c>
      <c r="G317" s="303" t="s">
        <v>45</v>
      </c>
      <c r="H317" s="303" t="s">
        <v>46</v>
      </c>
      <c r="I317" s="303" t="s">
        <v>42</v>
      </c>
      <c r="J317" s="303" t="s">
        <v>47</v>
      </c>
      <c r="K317" s="258" t="s">
        <v>48</v>
      </c>
      <c r="L317" s="249" t="s">
        <v>277</v>
      </c>
    </row>
    <row r="318" spans="1:12" s="181" customFormat="1" ht="15">
      <c r="A318" s="302">
        <v>1</v>
      </c>
      <c r="C318" s="301" t="s">
        <v>216</v>
      </c>
      <c r="D318" s="318" t="s">
        <v>217</v>
      </c>
      <c r="E318" s="301">
        <v>50</v>
      </c>
      <c r="F318" s="249" t="s">
        <v>425</v>
      </c>
      <c r="G318" s="249" t="s">
        <v>281</v>
      </c>
      <c r="H318" s="249" t="s">
        <v>271</v>
      </c>
      <c r="I318" s="249">
        <v>1992</v>
      </c>
      <c r="J318" s="249" t="s">
        <v>282</v>
      </c>
      <c r="K318" s="249" t="s">
        <v>492</v>
      </c>
      <c r="L318" s="249" t="s">
        <v>272</v>
      </c>
    </row>
    <row r="319" spans="1:12" s="181" customFormat="1" ht="15">
      <c r="A319" s="302">
        <v>2</v>
      </c>
      <c r="C319" s="301" t="s">
        <v>216</v>
      </c>
      <c r="D319" s="318" t="s">
        <v>217</v>
      </c>
      <c r="E319" s="301">
        <v>51</v>
      </c>
      <c r="F319" s="249" t="s">
        <v>423</v>
      </c>
      <c r="G319" s="249" t="s">
        <v>424</v>
      </c>
      <c r="H319" s="249" t="s">
        <v>271</v>
      </c>
      <c r="I319" s="249">
        <v>1991</v>
      </c>
      <c r="J319" s="249" t="s">
        <v>280</v>
      </c>
      <c r="K319" s="249" t="s">
        <v>287</v>
      </c>
      <c r="L319" s="249" t="s">
        <v>272</v>
      </c>
    </row>
    <row r="320" spans="1:12" s="181" customFormat="1" ht="15">
      <c r="A320" s="302">
        <v>3</v>
      </c>
      <c r="C320" s="301" t="s">
        <v>216</v>
      </c>
      <c r="D320" s="318" t="s">
        <v>217</v>
      </c>
      <c r="E320" s="301">
        <v>52</v>
      </c>
      <c r="F320" s="249" t="s">
        <v>538</v>
      </c>
      <c r="G320" s="249" t="s">
        <v>1043</v>
      </c>
      <c r="H320" s="249" t="s">
        <v>277</v>
      </c>
      <c r="I320" s="249">
        <v>1988</v>
      </c>
      <c r="J320" s="249" t="s">
        <v>539</v>
      </c>
      <c r="K320" s="249" t="s">
        <v>303</v>
      </c>
      <c r="L320" s="249" t="s">
        <v>272</v>
      </c>
    </row>
    <row r="321" spans="1:12" s="181" customFormat="1" ht="15">
      <c r="A321" s="302">
        <v>4</v>
      </c>
      <c r="C321" s="301" t="s">
        <v>216</v>
      </c>
      <c r="D321" s="318" t="s">
        <v>217</v>
      </c>
      <c r="E321" s="301">
        <v>53</v>
      </c>
      <c r="F321" s="249" t="s">
        <v>431</v>
      </c>
      <c r="G321" s="249" t="s">
        <v>1066</v>
      </c>
      <c r="H321" s="249" t="s">
        <v>277</v>
      </c>
      <c r="I321" s="249">
        <v>1992</v>
      </c>
      <c r="J321" s="249" t="s">
        <v>432</v>
      </c>
      <c r="K321" s="249" t="s">
        <v>287</v>
      </c>
      <c r="L321" s="249" t="s">
        <v>272</v>
      </c>
    </row>
    <row r="322" spans="1:12" s="181" customFormat="1" ht="15">
      <c r="A322" s="302">
        <v>5</v>
      </c>
      <c r="C322" s="301" t="s">
        <v>216</v>
      </c>
      <c r="D322" s="318" t="s">
        <v>217</v>
      </c>
      <c r="E322" s="301">
        <v>54</v>
      </c>
      <c r="F322" s="249" t="s">
        <v>1112</v>
      </c>
      <c r="G322" s="249" t="s">
        <v>1067</v>
      </c>
      <c r="H322" s="249" t="s">
        <v>277</v>
      </c>
      <c r="I322" s="249">
        <v>1991</v>
      </c>
      <c r="J322" s="249" t="s">
        <v>540</v>
      </c>
      <c r="K322" s="249" t="s">
        <v>287</v>
      </c>
      <c r="L322" s="249" t="s">
        <v>272</v>
      </c>
    </row>
    <row r="323" spans="1:12" s="181" customFormat="1" ht="15">
      <c r="A323" s="302">
        <v>6</v>
      </c>
      <c r="C323" s="301" t="s">
        <v>216</v>
      </c>
      <c r="D323" s="318" t="s">
        <v>217</v>
      </c>
      <c r="E323" s="301">
        <v>55</v>
      </c>
      <c r="F323" s="249" t="s">
        <v>429</v>
      </c>
      <c r="G323" s="249" t="s">
        <v>1068</v>
      </c>
      <c r="H323" s="249" t="s">
        <v>277</v>
      </c>
      <c r="I323" s="249">
        <v>1992</v>
      </c>
      <c r="J323" s="249" t="s">
        <v>358</v>
      </c>
      <c r="K323" s="249" t="s">
        <v>293</v>
      </c>
      <c r="L323" s="249" t="s">
        <v>272</v>
      </c>
    </row>
    <row r="324" spans="1:12" s="181" customFormat="1" ht="15">
      <c r="A324" s="302">
        <v>7</v>
      </c>
      <c r="C324" s="301" t="s">
        <v>216</v>
      </c>
      <c r="D324" s="318" t="s">
        <v>217</v>
      </c>
      <c r="E324" s="301">
        <v>56</v>
      </c>
      <c r="F324" s="249" t="s">
        <v>541</v>
      </c>
      <c r="G324" s="249" t="s">
        <v>1069</v>
      </c>
      <c r="H324" s="249" t="s">
        <v>277</v>
      </c>
      <c r="I324" s="249">
        <v>1991</v>
      </c>
      <c r="J324" s="249" t="s">
        <v>542</v>
      </c>
      <c r="K324" s="249" t="s">
        <v>293</v>
      </c>
      <c r="L324" s="249" t="s">
        <v>272</v>
      </c>
    </row>
    <row r="325" spans="1:12" s="181" customFormat="1" ht="15">
      <c r="A325" s="302">
        <v>8</v>
      </c>
      <c r="C325" s="301" t="s">
        <v>216</v>
      </c>
      <c r="D325" s="318" t="s">
        <v>217</v>
      </c>
      <c r="E325" s="301">
        <v>57</v>
      </c>
      <c r="F325" s="262" t="s">
        <v>430</v>
      </c>
      <c r="G325" s="262" t="s">
        <v>1070</v>
      </c>
      <c r="H325" s="262" t="s">
        <v>277</v>
      </c>
      <c r="I325" s="262">
        <v>1684</v>
      </c>
      <c r="J325" s="262" t="s">
        <v>357</v>
      </c>
      <c r="K325" s="262" t="s">
        <v>293</v>
      </c>
      <c r="L325" s="261" t="s">
        <v>272</v>
      </c>
    </row>
    <row r="326" spans="1:12" s="181" customFormat="1" ht="15">
      <c r="A326" s="302">
        <v>9</v>
      </c>
      <c r="C326" s="301" t="s">
        <v>216</v>
      </c>
      <c r="D326" s="318" t="s">
        <v>217</v>
      </c>
      <c r="E326" s="301">
        <v>58</v>
      </c>
      <c r="F326" s="262" t="s">
        <v>435</v>
      </c>
      <c r="G326" s="262" t="s">
        <v>1061</v>
      </c>
      <c r="H326" s="262" t="s">
        <v>277</v>
      </c>
      <c r="I326" s="262">
        <v>1986</v>
      </c>
      <c r="J326" s="262" t="s">
        <v>417</v>
      </c>
      <c r="K326" s="262" t="s">
        <v>293</v>
      </c>
      <c r="L326" s="261" t="s">
        <v>272</v>
      </c>
    </row>
    <row r="327" spans="1:12" s="181" customFormat="1" ht="15">
      <c r="A327" s="302">
        <v>10</v>
      </c>
      <c r="C327" s="301" t="s">
        <v>216</v>
      </c>
      <c r="D327" s="318" t="s">
        <v>217</v>
      </c>
      <c r="E327" s="301">
        <v>59</v>
      </c>
      <c r="F327" s="262" t="s">
        <v>1113</v>
      </c>
      <c r="G327" s="262" t="s">
        <v>1071</v>
      </c>
      <c r="H327" s="262" t="s">
        <v>277</v>
      </c>
      <c r="I327" s="262">
        <v>1981</v>
      </c>
      <c r="J327" s="262" t="s">
        <v>543</v>
      </c>
      <c r="K327" s="262" t="s">
        <v>544</v>
      </c>
      <c r="L327" s="261" t="s">
        <v>272</v>
      </c>
    </row>
    <row r="328" spans="1:12" s="181" customFormat="1" ht="15">
      <c r="A328" s="302">
        <v>11</v>
      </c>
      <c r="C328" s="301" t="s">
        <v>216</v>
      </c>
      <c r="D328" s="318" t="s">
        <v>217</v>
      </c>
      <c r="E328" s="301">
        <v>60</v>
      </c>
      <c r="F328" s="262" t="s">
        <v>436</v>
      </c>
      <c r="G328" s="262" t="s">
        <v>1045</v>
      </c>
      <c r="H328" s="262" t="s">
        <v>277</v>
      </c>
      <c r="I328" s="262">
        <v>1976</v>
      </c>
      <c r="J328" s="262" t="s">
        <v>416</v>
      </c>
      <c r="K328" s="262" t="s">
        <v>293</v>
      </c>
      <c r="L328" s="261" t="s">
        <v>272</v>
      </c>
    </row>
    <row r="329" spans="1:12" s="181" customFormat="1" ht="15">
      <c r="A329" s="302">
        <v>12</v>
      </c>
      <c r="C329" s="301" t="s">
        <v>216</v>
      </c>
      <c r="D329" s="318" t="s">
        <v>217</v>
      </c>
      <c r="E329" s="301">
        <v>61</v>
      </c>
      <c r="F329" s="262" t="s">
        <v>433</v>
      </c>
      <c r="G329" s="262" t="s">
        <v>1072</v>
      </c>
      <c r="H329" s="262" t="s">
        <v>277</v>
      </c>
      <c r="I329" s="262">
        <v>1978</v>
      </c>
      <c r="J329" s="262" t="s">
        <v>415</v>
      </c>
      <c r="K329" s="262" t="s">
        <v>434</v>
      </c>
      <c r="L329" s="261" t="s">
        <v>272</v>
      </c>
    </row>
    <row r="330" spans="1:12" s="181" customFormat="1" ht="15">
      <c r="A330" s="302">
        <v>13</v>
      </c>
      <c r="C330" s="301" t="s">
        <v>216</v>
      </c>
      <c r="D330" s="318" t="s">
        <v>217</v>
      </c>
      <c r="E330" s="301">
        <v>62</v>
      </c>
      <c r="F330" s="249" t="s">
        <v>583</v>
      </c>
      <c r="G330" s="249" t="s">
        <v>584</v>
      </c>
      <c r="H330" s="249" t="s">
        <v>576</v>
      </c>
      <c r="I330" s="249">
        <v>1991</v>
      </c>
      <c r="J330" s="249" t="s">
        <v>585</v>
      </c>
      <c r="K330" s="249" t="s">
        <v>586</v>
      </c>
      <c r="L330" s="249" t="s">
        <v>272</v>
      </c>
    </row>
    <row r="331" spans="1:12" s="181" customFormat="1" ht="15">
      <c r="A331" s="302">
        <v>14</v>
      </c>
      <c r="C331" s="301" t="s">
        <v>216</v>
      </c>
      <c r="D331" s="318" t="s">
        <v>217</v>
      </c>
      <c r="E331" s="301">
        <v>63</v>
      </c>
      <c r="F331" s="249" t="s">
        <v>591</v>
      </c>
      <c r="G331" s="249" t="s">
        <v>592</v>
      </c>
      <c r="H331" s="249" t="s">
        <v>576</v>
      </c>
      <c r="I331" s="249">
        <v>1990</v>
      </c>
      <c r="J331" s="249" t="s">
        <v>593</v>
      </c>
      <c r="K331" s="249" t="s">
        <v>586</v>
      </c>
      <c r="L331" s="249" t="s">
        <v>272</v>
      </c>
    </row>
    <row r="332" spans="1:12" s="181" customFormat="1" ht="15">
      <c r="A332" s="302">
        <v>15</v>
      </c>
      <c r="C332" s="301" t="s">
        <v>216</v>
      </c>
      <c r="D332" s="318" t="s">
        <v>217</v>
      </c>
      <c r="E332" s="301">
        <v>64</v>
      </c>
      <c r="F332" s="249" t="s">
        <v>378</v>
      </c>
      <c r="G332" s="249" t="s">
        <v>379</v>
      </c>
      <c r="H332" s="249" t="s">
        <v>368</v>
      </c>
      <c r="I332" s="249">
        <v>1989</v>
      </c>
      <c r="J332" s="249" t="s">
        <v>380</v>
      </c>
      <c r="K332" s="249" t="s">
        <v>293</v>
      </c>
      <c r="L332" s="249" t="s">
        <v>272</v>
      </c>
    </row>
    <row r="333" spans="1:12" s="181" customFormat="1" ht="15">
      <c r="A333" s="302">
        <v>16</v>
      </c>
      <c r="C333" s="301" t="s">
        <v>216</v>
      </c>
      <c r="D333" s="318" t="s">
        <v>217</v>
      </c>
      <c r="E333" s="301">
        <v>65</v>
      </c>
      <c r="F333" s="249" t="s">
        <v>367</v>
      </c>
      <c r="G333" s="249" t="s">
        <v>383</v>
      </c>
      <c r="H333" s="249" t="s">
        <v>368</v>
      </c>
      <c r="I333" s="249">
        <v>1992</v>
      </c>
      <c r="J333" s="249" t="s">
        <v>384</v>
      </c>
      <c r="K333" s="249" t="s">
        <v>293</v>
      </c>
      <c r="L333" s="249" t="s">
        <v>272</v>
      </c>
    </row>
    <row r="334" spans="1:12" s="181" customFormat="1" ht="15">
      <c r="A334" s="302">
        <v>17</v>
      </c>
      <c r="C334" s="301" t="s">
        <v>216</v>
      </c>
      <c r="D334" s="318" t="s">
        <v>217</v>
      </c>
      <c r="E334" s="301">
        <v>66</v>
      </c>
      <c r="F334" s="249" t="s">
        <v>385</v>
      </c>
      <c r="G334" s="249" t="s">
        <v>332</v>
      </c>
      <c r="H334" s="249" t="s">
        <v>368</v>
      </c>
      <c r="I334" s="249">
        <v>1993</v>
      </c>
      <c r="J334" s="249" t="s">
        <v>386</v>
      </c>
      <c r="K334" s="249" t="s">
        <v>537</v>
      </c>
      <c r="L334" s="249" t="s">
        <v>272</v>
      </c>
    </row>
    <row r="335" spans="1:12" s="181" customFormat="1" ht="15">
      <c r="A335" s="302">
        <v>18</v>
      </c>
      <c r="C335" s="301" t="s">
        <v>216</v>
      </c>
      <c r="D335" s="318" t="s">
        <v>217</v>
      </c>
      <c r="E335" s="301">
        <v>67</v>
      </c>
      <c r="F335" s="249" t="s">
        <v>372</v>
      </c>
      <c r="G335" s="249" t="s">
        <v>373</v>
      </c>
      <c r="H335" s="249" t="s">
        <v>368</v>
      </c>
      <c r="I335" s="249">
        <v>1981</v>
      </c>
      <c r="J335" s="249" t="s">
        <v>374</v>
      </c>
      <c r="K335" s="249" t="s">
        <v>279</v>
      </c>
      <c r="L335" s="249" t="s">
        <v>272</v>
      </c>
    </row>
    <row r="336" spans="1:12" s="181" customFormat="1" ht="15">
      <c r="A336" s="302">
        <v>19</v>
      </c>
      <c r="C336" s="301" t="s">
        <v>216</v>
      </c>
      <c r="D336" s="318" t="s">
        <v>217</v>
      </c>
      <c r="E336" s="301">
        <v>68</v>
      </c>
      <c r="F336" s="249" t="s">
        <v>372</v>
      </c>
      <c r="G336" s="249" t="s">
        <v>381</v>
      </c>
      <c r="H336" s="249" t="s">
        <v>368</v>
      </c>
      <c r="I336" s="249">
        <v>1983</v>
      </c>
      <c r="J336" s="249" t="s">
        <v>382</v>
      </c>
      <c r="K336" s="249" t="s">
        <v>279</v>
      </c>
      <c r="L336" s="249" t="s">
        <v>272</v>
      </c>
    </row>
    <row r="337" spans="1:12" s="181" customFormat="1" ht="15">
      <c r="A337" s="302">
        <v>20</v>
      </c>
      <c r="C337" s="301" t="s">
        <v>216</v>
      </c>
      <c r="D337" s="318" t="s">
        <v>217</v>
      </c>
      <c r="E337" s="301">
        <v>69</v>
      </c>
      <c r="F337" s="249" t="s">
        <v>596</v>
      </c>
      <c r="G337" s="249" t="s">
        <v>597</v>
      </c>
      <c r="H337" s="249" t="s">
        <v>368</v>
      </c>
      <c r="I337" s="249">
        <v>1990</v>
      </c>
      <c r="J337" s="249" t="s">
        <v>598</v>
      </c>
      <c r="K337" s="249" t="s">
        <v>293</v>
      </c>
      <c r="L337" s="249" t="s">
        <v>272</v>
      </c>
    </row>
    <row r="338" spans="1:12" s="181" customFormat="1" ht="15">
      <c r="A338" s="302">
        <v>21</v>
      </c>
      <c r="C338" s="301" t="s">
        <v>216</v>
      </c>
      <c r="D338" s="318" t="s">
        <v>217</v>
      </c>
      <c r="E338" s="301">
        <v>70</v>
      </c>
      <c r="F338" s="249" t="s">
        <v>599</v>
      </c>
      <c r="G338" s="249" t="s">
        <v>600</v>
      </c>
      <c r="H338" s="249" t="s">
        <v>368</v>
      </c>
      <c r="I338" s="249">
        <v>1975</v>
      </c>
      <c r="J338" s="249" t="s">
        <v>601</v>
      </c>
      <c r="K338" s="249" t="s">
        <v>279</v>
      </c>
      <c r="L338" s="249" t="s">
        <v>272</v>
      </c>
    </row>
    <row r="339" spans="1:12" s="181" customFormat="1" ht="15">
      <c r="A339" s="302">
        <v>22</v>
      </c>
      <c r="C339" s="301" t="s">
        <v>216</v>
      </c>
      <c r="D339" s="318" t="s">
        <v>217</v>
      </c>
      <c r="E339" s="301">
        <v>71</v>
      </c>
      <c r="F339" s="249" t="s">
        <v>630</v>
      </c>
      <c r="G339" s="249" t="s">
        <v>631</v>
      </c>
      <c r="H339" s="249" t="s">
        <v>294</v>
      </c>
      <c r="I339" s="249">
        <v>1984</v>
      </c>
      <c r="J339" s="249" t="s">
        <v>632</v>
      </c>
      <c r="K339" s="249" t="s">
        <v>296</v>
      </c>
      <c r="L339" s="249" t="s">
        <v>272</v>
      </c>
    </row>
    <row r="340" spans="1:12" s="181" customFormat="1" ht="15">
      <c r="A340" s="302">
        <v>23</v>
      </c>
      <c r="C340" s="301" t="s">
        <v>216</v>
      </c>
      <c r="D340" s="318" t="s">
        <v>217</v>
      </c>
      <c r="E340" s="301">
        <v>72</v>
      </c>
      <c r="F340" s="249" t="s">
        <v>298</v>
      </c>
      <c r="G340" s="249" t="s">
        <v>633</v>
      </c>
      <c r="H340" s="249" t="s">
        <v>294</v>
      </c>
      <c r="I340" s="249">
        <v>1992</v>
      </c>
      <c r="J340" s="249" t="s">
        <v>634</v>
      </c>
      <c r="K340" s="249" t="s">
        <v>287</v>
      </c>
      <c r="L340" s="249" t="s">
        <v>272</v>
      </c>
    </row>
    <row r="341" spans="1:12" s="181" customFormat="1" ht="15">
      <c r="A341" s="302">
        <v>24</v>
      </c>
      <c r="C341" s="301" t="s">
        <v>216</v>
      </c>
      <c r="D341" s="318" t="s">
        <v>217</v>
      </c>
      <c r="E341" s="301">
        <v>73</v>
      </c>
      <c r="F341" s="249" t="s">
        <v>639</v>
      </c>
      <c r="G341" s="249" t="s">
        <v>640</v>
      </c>
      <c r="H341" s="249" t="s">
        <v>294</v>
      </c>
      <c r="I341" s="249">
        <v>1985</v>
      </c>
      <c r="J341" s="249" t="s">
        <v>641</v>
      </c>
      <c r="K341" s="249" t="s">
        <v>279</v>
      </c>
      <c r="L341" s="249" t="s">
        <v>272</v>
      </c>
    </row>
    <row r="342" spans="1:12" s="181" customFormat="1" ht="15">
      <c r="A342" s="302">
        <v>25</v>
      </c>
      <c r="C342" s="301" t="s">
        <v>216</v>
      </c>
      <c r="D342" s="318" t="s">
        <v>217</v>
      </c>
      <c r="E342" s="301">
        <v>74</v>
      </c>
      <c r="F342" s="249" t="s">
        <v>642</v>
      </c>
      <c r="G342" s="249" t="s">
        <v>643</v>
      </c>
      <c r="H342" s="249" t="s">
        <v>294</v>
      </c>
      <c r="I342" s="249">
        <v>1987</v>
      </c>
      <c r="J342" s="249" t="s">
        <v>644</v>
      </c>
      <c r="K342" s="249" t="s">
        <v>279</v>
      </c>
      <c r="L342" s="249" t="s">
        <v>272</v>
      </c>
    </row>
    <row r="343" spans="1:12" s="181" customFormat="1" ht="15">
      <c r="A343" s="302">
        <v>26</v>
      </c>
      <c r="C343" s="301" t="s">
        <v>216</v>
      </c>
      <c r="D343" s="318" t="s">
        <v>217</v>
      </c>
      <c r="E343" s="301">
        <v>75</v>
      </c>
      <c r="F343" s="249" t="s">
        <v>645</v>
      </c>
      <c r="G343" s="249" t="s">
        <v>646</v>
      </c>
      <c r="H343" s="249" t="s">
        <v>294</v>
      </c>
      <c r="I343" s="249">
        <v>1990</v>
      </c>
      <c r="J343" s="249" t="s">
        <v>647</v>
      </c>
      <c r="K343" s="249" t="s">
        <v>279</v>
      </c>
      <c r="L343" s="249" t="s">
        <v>272</v>
      </c>
    </row>
    <row r="344" spans="1:12" s="181" customFormat="1" ht="15">
      <c r="A344" s="302">
        <v>27</v>
      </c>
      <c r="C344" s="301" t="s">
        <v>216</v>
      </c>
      <c r="D344" s="318" t="s">
        <v>217</v>
      </c>
      <c r="E344" s="301">
        <v>76</v>
      </c>
      <c r="F344" s="268" t="s">
        <v>919</v>
      </c>
      <c r="G344" s="268" t="s">
        <v>671</v>
      </c>
      <c r="H344" s="268" t="s">
        <v>455</v>
      </c>
      <c r="I344" s="268">
        <v>1979</v>
      </c>
      <c r="J344" s="268" t="s">
        <v>930</v>
      </c>
      <c r="K344" s="268" t="s">
        <v>323</v>
      </c>
      <c r="L344" s="268" t="s">
        <v>272</v>
      </c>
    </row>
    <row r="345" spans="1:12" s="181" customFormat="1" ht="15">
      <c r="A345" s="302">
        <v>28</v>
      </c>
      <c r="C345" s="301" t="s">
        <v>216</v>
      </c>
      <c r="D345" s="318" t="s">
        <v>217</v>
      </c>
      <c r="E345" s="301">
        <v>77</v>
      </c>
      <c r="F345" s="268" t="s">
        <v>920</v>
      </c>
      <c r="G345" s="268" t="s">
        <v>815</v>
      </c>
      <c r="H345" s="268" t="s">
        <v>455</v>
      </c>
      <c r="I345" s="268">
        <v>1983</v>
      </c>
      <c r="J345" s="268" t="s">
        <v>931</v>
      </c>
      <c r="K345" s="268" t="s">
        <v>296</v>
      </c>
      <c r="L345" s="268" t="s">
        <v>272</v>
      </c>
    </row>
    <row r="346" spans="1:12" s="181" customFormat="1" ht="15">
      <c r="A346" s="302">
        <v>29</v>
      </c>
      <c r="C346" s="301" t="s">
        <v>216</v>
      </c>
      <c r="D346" s="318" t="s">
        <v>217</v>
      </c>
      <c r="E346" s="301">
        <v>78</v>
      </c>
      <c r="F346" s="249" t="s">
        <v>350</v>
      </c>
      <c r="G346" s="249" t="s">
        <v>351</v>
      </c>
      <c r="H346" s="249" t="s">
        <v>733</v>
      </c>
      <c r="I346" s="249">
        <v>1989</v>
      </c>
      <c r="J346" s="249" t="s">
        <v>741</v>
      </c>
      <c r="K346" s="249" t="s">
        <v>279</v>
      </c>
      <c r="L346" s="249" t="s">
        <v>272</v>
      </c>
    </row>
    <row r="347" spans="1:12" s="181" customFormat="1" ht="15">
      <c r="A347" s="302">
        <v>30</v>
      </c>
      <c r="C347" s="301" t="s">
        <v>216</v>
      </c>
      <c r="D347" s="318" t="s">
        <v>217</v>
      </c>
      <c r="E347" s="301">
        <v>79</v>
      </c>
      <c r="F347" s="249" t="s">
        <v>849</v>
      </c>
      <c r="G347" s="249" t="s">
        <v>850</v>
      </c>
      <c r="H347" s="249" t="s">
        <v>278</v>
      </c>
      <c r="I347" s="249">
        <v>1991</v>
      </c>
      <c r="J347" s="249" t="s">
        <v>851</v>
      </c>
      <c r="K347" s="249" t="s">
        <v>842</v>
      </c>
      <c r="L347" s="249" t="s">
        <v>272</v>
      </c>
    </row>
    <row r="348" spans="1:12" s="181" customFormat="1" ht="15">
      <c r="A348" s="302">
        <v>31</v>
      </c>
      <c r="C348" s="301" t="s">
        <v>216</v>
      </c>
      <c r="D348" s="318" t="s">
        <v>217</v>
      </c>
      <c r="E348" s="301">
        <v>80</v>
      </c>
      <c r="F348" s="249" t="s">
        <v>773</v>
      </c>
      <c r="G348" s="249" t="s">
        <v>774</v>
      </c>
      <c r="H348" s="249" t="s">
        <v>772</v>
      </c>
      <c r="I348" s="249">
        <v>1977</v>
      </c>
      <c r="J348" s="249" t="s">
        <v>885</v>
      </c>
      <c r="K348" s="249" t="s">
        <v>650</v>
      </c>
      <c r="L348" s="249" t="s">
        <v>272</v>
      </c>
    </row>
    <row r="349" spans="1:12" s="181" customFormat="1" ht="15">
      <c r="A349" s="302">
        <v>32</v>
      </c>
      <c r="C349" s="301" t="s">
        <v>216</v>
      </c>
      <c r="D349" s="318" t="s">
        <v>217</v>
      </c>
      <c r="E349" s="301">
        <v>81</v>
      </c>
      <c r="F349" s="249" t="s">
        <v>333</v>
      </c>
      <c r="G349" s="249" t="s">
        <v>334</v>
      </c>
      <c r="H349" s="249" t="s">
        <v>459</v>
      </c>
      <c r="I349" s="249">
        <v>1993</v>
      </c>
      <c r="J349" s="249" t="s">
        <v>893</v>
      </c>
      <c r="K349" s="249" t="s">
        <v>889</v>
      </c>
      <c r="L349" s="249" t="s">
        <v>272</v>
      </c>
    </row>
    <row r="350" spans="1:12" s="181" customFormat="1" ht="15">
      <c r="A350" s="302">
        <v>33</v>
      </c>
      <c r="C350" s="301" t="s">
        <v>216</v>
      </c>
      <c r="D350" s="318" t="s">
        <v>217</v>
      </c>
      <c r="E350" s="301">
        <v>82</v>
      </c>
      <c r="F350" s="249" t="s">
        <v>464</v>
      </c>
      <c r="G350" s="249" t="s">
        <v>1073</v>
      </c>
      <c r="H350" s="249" t="s">
        <v>462</v>
      </c>
      <c r="I350" s="249">
        <v>1979</v>
      </c>
      <c r="J350" s="249" t="s">
        <v>405</v>
      </c>
      <c r="K350" s="249" t="s">
        <v>778</v>
      </c>
      <c r="L350" s="249" t="s">
        <v>272</v>
      </c>
    </row>
    <row r="351" spans="1:12" s="181" customFormat="1" ht="15">
      <c r="A351" s="302">
        <v>34</v>
      </c>
      <c r="C351" s="301" t="s">
        <v>216</v>
      </c>
      <c r="D351" s="318" t="s">
        <v>217</v>
      </c>
      <c r="E351" s="301">
        <v>83</v>
      </c>
      <c r="F351" s="249" t="s">
        <v>465</v>
      </c>
      <c r="G351" s="249" t="s">
        <v>1042</v>
      </c>
      <c r="H351" s="249" t="s">
        <v>462</v>
      </c>
      <c r="I351" s="249">
        <v>1982</v>
      </c>
      <c r="J351" s="249" t="s">
        <v>466</v>
      </c>
      <c r="K351" s="249" t="s">
        <v>355</v>
      </c>
      <c r="L351" s="249" t="s">
        <v>272</v>
      </c>
    </row>
    <row r="352" spans="1:12" s="181" customFormat="1" ht="15">
      <c r="A352" s="302">
        <v>35</v>
      </c>
      <c r="C352" s="301" t="s">
        <v>216</v>
      </c>
      <c r="D352" s="318" t="s">
        <v>217</v>
      </c>
      <c r="E352" s="190">
        <v>84</v>
      </c>
      <c r="F352" s="249" t="s">
        <v>779</v>
      </c>
      <c r="G352" s="249" t="s">
        <v>1072</v>
      </c>
      <c r="H352" s="249" t="s">
        <v>462</v>
      </c>
      <c r="I352" s="249">
        <v>1987</v>
      </c>
      <c r="J352" s="249" t="s">
        <v>780</v>
      </c>
      <c r="K352" s="249" t="s">
        <v>650</v>
      </c>
      <c r="L352" s="249" t="s">
        <v>272</v>
      </c>
    </row>
    <row r="353" spans="1:12" s="181" customFormat="1" ht="15">
      <c r="A353" s="302">
        <v>36</v>
      </c>
      <c r="C353" s="301" t="s">
        <v>216</v>
      </c>
      <c r="D353" s="318" t="s">
        <v>217</v>
      </c>
      <c r="E353" s="190">
        <v>85</v>
      </c>
      <c r="F353" s="249" t="s">
        <v>781</v>
      </c>
      <c r="G353" s="249" t="s">
        <v>1074</v>
      </c>
      <c r="H353" s="249" t="s">
        <v>462</v>
      </c>
      <c r="I353" s="249">
        <v>1991</v>
      </c>
      <c r="J353" s="249" t="s">
        <v>782</v>
      </c>
      <c r="K353" s="249" t="s">
        <v>296</v>
      </c>
      <c r="L353" s="249" t="s">
        <v>272</v>
      </c>
    </row>
    <row r="354" spans="1:12" s="181" customFormat="1" ht="15">
      <c r="A354" s="302">
        <v>37</v>
      </c>
      <c r="C354" s="301" t="s">
        <v>216</v>
      </c>
      <c r="D354" s="318" t="s">
        <v>217</v>
      </c>
      <c r="E354" s="301">
        <v>86</v>
      </c>
      <c r="F354" s="262" t="s">
        <v>783</v>
      </c>
      <c r="G354" s="262" t="s">
        <v>1072</v>
      </c>
      <c r="H354" s="262" t="s">
        <v>462</v>
      </c>
      <c r="I354" s="262">
        <v>1983</v>
      </c>
      <c r="J354" s="262" t="s">
        <v>784</v>
      </c>
      <c r="K354" s="262" t="s">
        <v>638</v>
      </c>
      <c r="L354" s="261" t="s">
        <v>272</v>
      </c>
    </row>
    <row r="355" spans="1:12" s="181" customFormat="1" ht="15">
      <c r="A355" s="302">
        <v>38</v>
      </c>
      <c r="C355" s="301" t="s">
        <v>216</v>
      </c>
      <c r="D355" s="318" t="s">
        <v>217</v>
      </c>
      <c r="E355" s="301">
        <v>87</v>
      </c>
      <c r="F355" s="262" t="s">
        <v>785</v>
      </c>
      <c r="G355" s="262" t="s">
        <v>1075</v>
      </c>
      <c r="H355" s="262" t="s">
        <v>462</v>
      </c>
      <c r="I355" s="262">
        <v>1990</v>
      </c>
      <c r="J355" s="262" t="s">
        <v>786</v>
      </c>
      <c r="K355" s="262" t="s">
        <v>650</v>
      </c>
      <c r="L355" s="261" t="s">
        <v>272</v>
      </c>
    </row>
    <row r="356" spans="1:12" s="181" customFormat="1" ht="15">
      <c r="A356" s="302">
        <v>39</v>
      </c>
      <c r="C356" s="301" t="s">
        <v>216</v>
      </c>
      <c r="D356" s="318" t="s">
        <v>217</v>
      </c>
      <c r="E356" s="301">
        <v>88</v>
      </c>
      <c r="F356" s="262" t="s">
        <v>1114</v>
      </c>
      <c r="G356" s="262" t="s">
        <v>1076</v>
      </c>
      <c r="H356" s="262" t="s">
        <v>462</v>
      </c>
      <c r="I356" s="262">
        <v>1978</v>
      </c>
      <c r="J356" s="262" t="s">
        <v>788</v>
      </c>
      <c r="K356" s="262" t="s">
        <v>789</v>
      </c>
      <c r="L356" s="261" t="s">
        <v>272</v>
      </c>
    </row>
    <row r="357" spans="1:12" s="181" customFormat="1" ht="15">
      <c r="A357" s="302">
        <v>40</v>
      </c>
      <c r="C357" s="301" t="s">
        <v>216</v>
      </c>
      <c r="D357" s="318" t="s">
        <v>217</v>
      </c>
      <c r="E357" s="301">
        <v>89</v>
      </c>
      <c r="F357" s="249" t="s">
        <v>826</v>
      </c>
      <c r="G357" s="249" t="s">
        <v>827</v>
      </c>
      <c r="H357" s="249" t="s">
        <v>825</v>
      </c>
      <c r="I357" s="249">
        <v>1981</v>
      </c>
      <c r="J357" s="249" t="s">
        <v>828</v>
      </c>
      <c r="K357" s="249" t="s">
        <v>829</v>
      </c>
      <c r="L357" s="249" t="s">
        <v>272</v>
      </c>
    </row>
    <row r="358" spans="1:12" s="181" customFormat="1" ht="13.5" hidden="1">
      <c r="A358" s="302">
        <v>41</v>
      </c>
      <c r="C358" s="301" t="s">
        <v>216</v>
      </c>
      <c r="D358" s="318" t="s">
        <v>217</v>
      </c>
      <c r="E358" s="301"/>
      <c r="F358" s="301"/>
      <c r="G358" s="301"/>
      <c r="H358" s="301"/>
      <c r="I358" s="301"/>
      <c r="J358" s="301"/>
      <c r="K358" s="154"/>
      <c r="L358" s="237"/>
    </row>
    <row r="359" spans="1:12" s="181" customFormat="1" ht="13.5" hidden="1">
      <c r="A359" s="302">
        <v>42</v>
      </c>
      <c r="C359" s="301" t="s">
        <v>216</v>
      </c>
      <c r="D359" s="318" t="s">
        <v>217</v>
      </c>
      <c r="E359" s="301"/>
      <c r="F359" s="301"/>
      <c r="G359" s="301"/>
      <c r="H359" s="301"/>
      <c r="I359" s="301"/>
      <c r="J359" s="301"/>
      <c r="K359" s="154"/>
      <c r="L359" s="237"/>
    </row>
    <row r="360" spans="1:12" s="181" customFormat="1" ht="13.5" hidden="1">
      <c r="A360" s="302">
        <v>43</v>
      </c>
      <c r="C360" s="301" t="s">
        <v>216</v>
      </c>
      <c r="D360" s="318" t="s">
        <v>217</v>
      </c>
      <c r="E360" s="301"/>
      <c r="F360" s="301"/>
      <c r="G360" s="301"/>
      <c r="H360" s="301"/>
      <c r="I360" s="301"/>
      <c r="J360" s="301"/>
      <c r="K360" s="154"/>
      <c r="L360" s="237"/>
    </row>
    <row r="361" spans="1:12" s="181" customFormat="1" ht="13.5" hidden="1">
      <c r="A361" s="302">
        <v>44</v>
      </c>
      <c r="C361" s="301" t="s">
        <v>216</v>
      </c>
      <c r="D361" s="318" t="s">
        <v>217</v>
      </c>
      <c r="E361" s="301"/>
      <c r="F361" s="301"/>
      <c r="G361" s="301"/>
      <c r="H361" s="301"/>
      <c r="I361" s="301"/>
      <c r="J361" s="301"/>
      <c r="K361" s="154"/>
      <c r="L361" s="237"/>
    </row>
    <row r="362" spans="1:12" s="181" customFormat="1" ht="13.5" hidden="1">
      <c r="A362" s="302">
        <v>45</v>
      </c>
      <c r="C362" s="301" t="s">
        <v>216</v>
      </c>
      <c r="D362" s="318" t="s">
        <v>217</v>
      </c>
      <c r="E362" s="301"/>
      <c r="F362" s="301"/>
      <c r="G362" s="301"/>
      <c r="H362" s="301"/>
      <c r="I362" s="301"/>
      <c r="J362" s="301"/>
      <c r="K362" s="154"/>
      <c r="L362" s="237"/>
    </row>
    <row r="363" spans="1:12" s="181" customFormat="1" ht="13.5" hidden="1">
      <c r="A363" s="302">
        <v>46</v>
      </c>
      <c r="C363" s="301" t="s">
        <v>216</v>
      </c>
      <c r="D363" s="318" t="s">
        <v>217</v>
      </c>
      <c r="E363" s="301"/>
      <c r="F363" s="301"/>
      <c r="G363" s="301"/>
      <c r="H363" s="301"/>
      <c r="I363" s="301"/>
      <c r="J363" s="301"/>
      <c r="K363" s="154"/>
      <c r="L363" s="237"/>
    </row>
    <row r="364" spans="1:12" s="181" customFormat="1" ht="13.5" hidden="1">
      <c r="A364" s="302">
        <v>47</v>
      </c>
      <c r="C364" s="301" t="s">
        <v>216</v>
      </c>
      <c r="D364" s="318" t="s">
        <v>217</v>
      </c>
      <c r="E364" s="301"/>
      <c r="F364" s="301"/>
      <c r="G364" s="301"/>
      <c r="H364" s="301"/>
      <c r="I364" s="301"/>
      <c r="J364" s="301"/>
      <c r="K364" s="154"/>
      <c r="L364" s="237"/>
    </row>
    <row r="365" spans="1:12" s="181" customFormat="1" ht="13.5" hidden="1">
      <c r="A365" s="302">
        <v>48</v>
      </c>
      <c r="C365" s="301" t="s">
        <v>216</v>
      </c>
      <c r="D365" s="318" t="s">
        <v>217</v>
      </c>
      <c r="E365" s="301"/>
      <c r="F365" s="301"/>
      <c r="G365" s="301"/>
      <c r="H365" s="301"/>
      <c r="I365" s="301"/>
      <c r="J365" s="301"/>
      <c r="K365" s="154"/>
      <c r="L365" s="237"/>
    </row>
    <row r="366" spans="1:12" s="181" customFormat="1" ht="13.5" hidden="1">
      <c r="A366" s="302">
        <v>49</v>
      </c>
      <c r="C366" s="301" t="s">
        <v>216</v>
      </c>
      <c r="D366" s="318" t="s">
        <v>217</v>
      </c>
      <c r="E366" s="301"/>
      <c r="F366" s="301"/>
      <c r="G366" s="301"/>
      <c r="H366" s="301"/>
      <c r="I366" s="301"/>
      <c r="J366" s="301"/>
      <c r="K366" s="154"/>
      <c r="L366" s="237"/>
    </row>
    <row r="367" spans="1:12" s="181" customFormat="1" ht="13.5" hidden="1">
      <c r="A367" s="302">
        <v>50</v>
      </c>
      <c r="C367" s="301" t="s">
        <v>216</v>
      </c>
      <c r="D367" s="318" t="s">
        <v>217</v>
      </c>
      <c r="E367" s="301"/>
      <c r="F367" s="301"/>
      <c r="G367" s="301"/>
      <c r="H367" s="301"/>
      <c r="I367" s="301"/>
      <c r="J367" s="301"/>
      <c r="K367" s="154"/>
      <c r="L367" s="237"/>
    </row>
    <row r="368" spans="1:12" s="181" customFormat="1" ht="13.5" hidden="1">
      <c r="A368" s="302">
        <v>51</v>
      </c>
      <c r="C368" s="301" t="s">
        <v>216</v>
      </c>
      <c r="D368" s="318" t="s">
        <v>217</v>
      </c>
      <c r="E368" s="301"/>
      <c r="F368" s="301"/>
      <c r="G368" s="301"/>
      <c r="H368" s="301"/>
      <c r="I368" s="301"/>
      <c r="J368" s="301"/>
      <c r="K368" s="154"/>
      <c r="L368" s="237"/>
    </row>
    <row r="369" spans="1:12" s="181" customFormat="1" ht="13.5" hidden="1">
      <c r="A369" s="302">
        <v>52</v>
      </c>
      <c r="C369" s="301" t="s">
        <v>216</v>
      </c>
      <c r="D369" s="318" t="s">
        <v>217</v>
      </c>
      <c r="E369" s="301"/>
      <c r="F369" s="301"/>
      <c r="G369" s="301"/>
      <c r="H369" s="301"/>
      <c r="I369" s="301"/>
      <c r="J369" s="301"/>
      <c r="K369" s="154"/>
      <c r="L369" s="237"/>
    </row>
    <row r="370" spans="1:12" s="181" customFormat="1" ht="13.5" hidden="1">
      <c r="A370" s="302">
        <v>53</v>
      </c>
      <c r="C370" s="301" t="s">
        <v>216</v>
      </c>
      <c r="D370" s="318" t="s">
        <v>217</v>
      </c>
      <c r="E370" s="301"/>
      <c r="F370" s="301"/>
      <c r="G370" s="301"/>
      <c r="H370" s="301"/>
      <c r="I370" s="301"/>
      <c r="J370" s="301"/>
      <c r="K370" s="154"/>
      <c r="L370" s="237"/>
    </row>
    <row r="371" spans="1:12" s="181" customFormat="1" ht="13.5" hidden="1">
      <c r="A371" s="302">
        <v>54</v>
      </c>
      <c r="C371" s="301" t="s">
        <v>216</v>
      </c>
      <c r="D371" s="318" t="s">
        <v>217</v>
      </c>
      <c r="E371" s="301"/>
      <c r="F371" s="301"/>
      <c r="G371" s="301"/>
      <c r="H371" s="301"/>
      <c r="I371" s="301"/>
      <c r="J371" s="301"/>
      <c r="K371" s="154"/>
      <c r="L371" s="237"/>
    </row>
    <row r="372" spans="1:12" s="181" customFormat="1" ht="13.5" hidden="1">
      <c r="A372" s="302">
        <v>55</v>
      </c>
      <c r="C372" s="301" t="s">
        <v>216</v>
      </c>
      <c r="D372" s="318" t="s">
        <v>217</v>
      </c>
      <c r="E372" s="301"/>
      <c r="F372" s="301"/>
      <c r="G372" s="301"/>
      <c r="H372" s="301"/>
      <c r="I372" s="301"/>
      <c r="J372" s="301"/>
      <c r="K372" s="154"/>
      <c r="L372" s="237"/>
    </row>
    <row r="373" spans="1:12" s="181" customFormat="1" ht="13.5" hidden="1">
      <c r="A373" s="302">
        <v>56</v>
      </c>
      <c r="C373" s="301" t="s">
        <v>216</v>
      </c>
      <c r="D373" s="318" t="s">
        <v>217</v>
      </c>
      <c r="E373" s="301"/>
      <c r="F373" s="301"/>
      <c r="G373" s="301"/>
      <c r="H373" s="301"/>
      <c r="I373" s="301"/>
      <c r="J373" s="301"/>
      <c r="K373" s="154"/>
      <c r="L373" s="237"/>
    </row>
    <row r="374" spans="1:12" s="181" customFormat="1" ht="13.5" hidden="1">
      <c r="A374" s="302">
        <v>57</v>
      </c>
      <c r="C374" s="301" t="s">
        <v>216</v>
      </c>
      <c r="D374" s="318" t="s">
        <v>217</v>
      </c>
      <c r="E374" s="301"/>
      <c r="F374" s="301"/>
      <c r="G374" s="301"/>
      <c r="H374" s="301"/>
      <c r="I374" s="301"/>
      <c r="J374" s="301"/>
      <c r="K374" s="154"/>
      <c r="L374" s="237"/>
    </row>
    <row r="375" spans="1:12" s="181" customFormat="1" ht="13.5" hidden="1">
      <c r="A375" s="302">
        <v>58</v>
      </c>
      <c r="C375" s="301" t="s">
        <v>216</v>
      </c>
      <c r="D375" s="318" t="s">
        <v>217</v>
      </c>
      <c r="E375" s="301"/>
      <c r="F375" s="301"/>
      <c r="G375" s="301"/>
      <c r="H375" s="301"/>
      <c r="I375" s="301"/>
      <c r="J375" s="301"/>
      <c r="K375" s="154"/>
      <c r="L375" s="237"/>
    </row>
    <row r="376" spans="1:12" s="181" customFormat="1" ht="13.5" hidden="1">
      <c r="A376" s="302">
        <v>59</v>
      </c>
      <c r="C376" s="301" t="s">
        <v>216</v>
      </c>
      <c r="D376" s="318" t="s">
        <v>217</v>
      </c>
      <c r="E376" s="301"/>
      <c r="F376" s="301"/>
      <c r="G376" s="301"/>
      <c r="H376" s="301"/>
      <c r="I376" s="301"/>
      <c r="J376" s="301"/>
      <c r="K376" s="154"/>
      <c r="L376" s="237"/>
    </row>
    <row r="377" spans="1:12" s="181" customFormat="1" ht="13.5" hidden="1">
      <c r="A377" s="302">
        <v>60</v>
      </c>
      <c r="C377" s="301" t="s">
        <v>216</v>
      </c>
      <c r="D377" s="318" t="s">
        <v>217</v>
      </c>
      <c r="E377" s="301"/>
      <c r="F377" s="301"/>
      <c r="G377" s="301"/>
      <c r="H377" s="301"/>
      <c r="I377" s="301"/>
      <c r="J377" s="301"/>
      <c r="K377" s="154"/>
      <c r="L377" s="237"/>
    </row>
    <row r="378" spans="1:12" s="181" customFormat="1" ht="13.5" hidden="1">
      <c r="A378" s="302">
        <v>61</v>
      </c>
      <c r="C378" s="301" t="s">
        <v>216</v>
      </c>
      <c r="D378" s="318" t="s">
        <v>217</v>
      </c>
      <c r="E378" s="301"/>
      <c r="F378" s="301"/>
      <c r="G378" s="301"/>
      <c r="H378" s="301"/>
      <c r="I378" s="301"/>
      <c r="J378" s="301"/>
      <c r="K378" s="154"/>
      <c r="L378" s="237"/>
    </row>
    <row r="379" spans="1:12" s="181" customFormat="1" ht="13.5" hidden="1">
      <c r="A379" s="302">
        <v>62</v>
      </c>
      <c r="C379" s="301" t="s">
        <v>216</v>
      </c>
      <c r="D379" s="318" t="s">
        <v>217</v>
      </c>
      <c r="E379" s="301"/>
      <c r="F379" s="301"/>
      <c r="G379" s="301"/>
      <c r="H379" s="301"/>
      <c r="I379" s="301"/>
      <c r="J379" s="301"/>
      <c r="K379" s="154"/>
      <c r="L379" s="237"/>
    </row>
    <row r="380" spans="1:12" s="181" customFormat="1" ht="13.5" hidden="1">
      <c r="A380" s="302">
        <v>63</v>
      </c>
      <c r="C380" s="301" t="s">
        <v>216</v>
      </c>
      <c r="D380" s="318" t="s">
        <v>217</v>
      </c>
      <c r="E380" s="301"/>
      <c r="F380" s="301"/>
      <c r="G380" s="301"/>
      <c r="H380" s="301"/>
      <c r="I380" s="301"/>
      <c r="J380" s="301"/>
      <c r="K380" s="154"/>
      <c r="L380" s="237"/>
    </row>
    <row r="381" spans="1:12" s="181" customFormat="1" ht="13.5" hidden="1">
      <c r="A381" s="302">
        <v>64</v>
      </c>
      <c r="C381" s="301" t="s">
        <v>216</v>
      </c>
      <c r="D381" s="318" t="s">
        <v>217</v>
      </c>
      <c r="E381" s="301"/>
      <c r="F381" s="301"/>
      <c r="G381" s="301"/>
      <c r="H381" s="301"/>
      <c r="I381" s="301"/>
      <c r="J381" s="301"/>
      <c r="K381" s="154"/>
      <c r="L381" s="237"/>
    </row>
    <row r="382" spans="1:12" s="181" customFormat="1" ht="13.5" hidden="1">
      <c r="A382" s="302">
        <v>65</v>
      </c>
      <c r="C382" s="301" t="s">
        <v>216</v>
      </c>
      <c r="D382" s="318" t="s">
        <v>217</v>
      </c>
      <c r="E382" s="301"/>
      <c r="F382" s="301"/>
      <c r="G382" s="301"/>
      <c r="H382" s="301"/>
      <c r="I382" s="301"/>
      <c r="J382" s="301"/>
      <c r="K382" s="154"/>
      <c r="L382" s="237"/>
    </row>
    <row r="383" spans="1:12" s="181" customFormat="1" ht="13.5" hidden="1">
      <c r="A383" s="302">
        <v>66</v>
      </c>
      <c r="C383" s="301" t="s">
        <v>216</v>
      </c>
      <c r="D383" s="318" t="s">
        <v>217</v>
      </c>
      <c r="E383" s="301"/>
      <c r="F383" s="301"/>
      <c r="G383" s="301"/>
      <c r="H383" s="301"/>
      <c r="I383" s="301"/>
      <c r="J383" s="301"/>
      <c r="K383" s="154"/>
      <c r="L383" s="237"/>
    </row>
    <row r="384" spans="1:12" s="181" customFormat="1" ht="13.5" hidden="1">
      <c r="A384" s="302">
        <v>67</v>
      </c>
      <c r="C384" s="301" t="s">
        <v>216</v>
      </c>
      <c r="D384" s="318" t="s">
        <v>217</v>
      </c>
      <c r="E384" s="301"/>
      <c r="F384" s="301"/>
      <c r="G384" s="301"/>
      <c r="H384" s="301"/>
      <c r="I384" s="301"/>
      <c r="J384" s="301"/>
      <c r="K384" s="154"/>
      <c r="L384" s="237"/>
    </row>
    <row r="385" spans="1:12" s="181" customFormat="1" ht="13.5" hidden="1">
      <c r="A385" s="302">
        <v>68</v>
      </c>
      <c r="C385" s="301" t="s">
        <v>216</v>
      </c>
      <c r="D385" s="318" t="s">
        <v>217</v>
      </c>
      <c r="E385" s="301"/>
      <c r="F385" s="301"/>
      <c r="G385" s="301"/>
      <c r="H385" s="301"/>
      <c r="I385" s="301"/>
      <c r="J385" s="301"/>
      <c r="K385" s="154"/>
      <c r="L385" s="237"/>
    </row>
    <row r="386" spans="1:12" s="181" customFormat="1" ht="13.5" hidden="1">
      <c r="A386" s="302">
        <v>69</v>
      </c>
      <c r="C386" s="301" t="s">
        <v>216</v>
      </c>
      <c r="D386" s="318" t="s">
        <v>217</v>
      </c>
      <c r="E386" s="301"/>
      <c r="F386" s="301"/>
      <c r="G386" s="301"/>
      <c r="H386" s="301"/>
      <c r="I386" s="301"/>
      <c r="J386" s="301"/>
      <c r="K386" s="154"/>
      <c r="L386" s="237"/>
    </row>
    <row r="387" spans="1:12" s="181" customFormat="1" ht="13.5" hidden="1">
      <c r="A387" s="302">
        <v>70</v>
      </c>
      <c r="C387" s="301" t="s">
        <v>216</v>
      </c>
      <c r="D387" s="318" t="s">
        <v>217</v>
      </c>
      <c r="E387" s="301"/>
      <c r="F387" s="301"/>
      <c r="G387" s="301"/>
      <c r="H387" s="301"/>
      <c r="I387" s="301"/>
      <c r="J387" s="301"/>
      <c r="K387" s="154"/>
      <c r="L387" s="237"/>
    </row>
    <row r="388" spans="1:12" s="181" customFormat="1" ht="13.5" hidden="1">
      <c r="A388" s="302">
        <v>71</v>
      </c>
      <c r="C388" s="301" t="s">
        <v>216</v>
      </c>
      <c r="D388" s="318" t="s">
        <v>217</v>
      </c>
      <c r="E388" s="301"/>
      <c r="F388" s="301"/>
      <c r="G388" s="301"/>
      <c r="H388" s="301"/>
      <c r="I388" s="301"/>
      <c r="J388" s="301"/>
      <c r="K388" s="154"/>
      <c r="L388" s="237"/>
    </row>
    <row r="389" spans="1:12" s="181" customFormat="1" ht="13.5" hidden="1">
      <c r="A389" s="302">
        <v>72</v>
      </c>
      <c r="C389" s="301" t="s">
        <v>216</v>
      </c>
      <c r="D389" s="318" t="s">
        <v>217</v>
      </c>
      <c r="E389" s="301"/>
      <c r="F389" s="301"/>
      <c r="G389" s="301"/>
      <c r="H389" s="301"/>
      <c r="I389" s="301"/>
      <c r="J389" s="301"/>
      <c r="K389" s="154"/>
      <c r="L389" s="237"/>
    </row>
    <row r="390" spans="1:12" s="181" customFormat="1" ht="13.5" hidden="1">
      <c r="A390" s="302">
        <v>73</v>
      </c>
      <c r="C390" s="301" t="s">
        <v>216</v>
      </c>
      <c r="D390" s="318" t="s">
        <v>217</v>
      </c>
      <c r="E390" s="301"/>
      <c r="F390" s="301"/>
      <c r="G390" s="301"/>
      <c r="H390" s="301"/>
      <c r="I390" s="301"/>
      <c r="J390" s="301"/>
      <c r="K390" s="154"/>
      <c r="L390" s="237"/>
    </row>
    <row r="391" spans="1:12" s="181" customFormat="1" ht="13.5" hidden="1">
      <c r="A391" s="302">
        <v>74</v>
      </c>
      <c r="C391" s="301" t="s">
        <v>216</v>
      </c>
      <c r="D391" s="318" t="s">
        <v>217</v>
      </c>
      <c r="E391" s="301"/>
      <c r="F391" s="301"/>
      <c r="G391" s="301"/>
      <c r="H391" s="301"/>
      <c r="I391" s="301"/>
      <c r="J391" s="301"/>
      <c r="K391" s="154"/>
      <c r="L391" s="237"/>
    </row>
    <row r="392" spans="1:12" s="181" customFormat="1" ht="13.5" hidden="1">
      <c r="A392" s="302">
        <v>75</v>
      </c>
      <c r="C392" s="301" t="s">
        <v>216</v>
      </c>
      <c r="D392" s="318" t="s">
        <v>217</v>
      </c>
      <c r="E392" s="301"/>
      <c r="F392" s="301"/>
      <c r="G392" s="301"/>
      <c r="H392" s="301"/>
      <c r="I392" s="301"/>
      <c r="J392" s="301"/>
      <c r="K392" s="154"/>
      <c r="L392" s="237"/>
    </row>
    <row r="393" spans="1:12" s="181" customFormat="1" ht="13.5" hidden="1">
      <c r="A393" s="302">
        <v>76</v>
      </c>
      <c r="C393" s="301" t="s">
        <v>216</v>
      </c>
      <c r="D393" s="318" t="s">
        <v>217</v>
      </c>
      <c r="E393" s="301"/>
      <c r="F393" s="301"/>
      <c r="G393" s="301"/>
      <c r="H393" s="301"/>
      <c r="I393" s="301"/>
      <c r="J393" s="301"/>
      <c r="K393" s="154"/>
      <c r="L393" s="237"/>
    </row>
    <row r="394" spans="1:12" s="181" customFormat="1" ht="13.5" hidden="1">
      <c r="A394" s="302">
        <v>77</v>
      </c>
      <c r="C394" s="301" t="s">
        <v>216</v>
      </c>
      <c r="D394" s="318" t="s">
        <v>217</v>
      </c>
      <c r="E394" s="301"/>
      <c r="F394" s="301"/>
      <c r="G394" s="301"/>
      <c r="H394" s="301"/>
      <c r="I394" s="301"/>
      <c r="J394" s="301"/>
      <c r="K394" s="154"/>
      <c r="L394" s="237"/>
    </row>
    <row r="395" spans="1:12" s="181" customFormat="1" ht="13.5" hidden="1">
      <c r="A395" s="302">
        <v>78</v>
      </c>
      <c r="C395" s="301" t="s">
        <v>216</v>
      </c>
      <c r="D395" s="318" t="s">
        <v>217</v>
      </c>
      <c r="E395" s="301"/>
      <c r="F395" s="301"/>
      <c r="G395" s="301"/>
      <c r="H395" s="301"/>
      <c r="I395" s="301"/>
      <c r="J395" s="301"/>
      <c r="K395" s="154"/>
      <c r="L395" s="237"/>
    </row>
    <row r="396" spans="1:12" s="181" customFormat="1" ht="13.5" hidden="1">
      <c r="A396" s="302">
        <v>79</v>
      </c>
      <c r="C396" s="301" t="s">
        <v>216</v>
      </c>
      <c r="D396" s="318" t="s">
        <v>217</v>
      </c>
      <c r="E396" s="301"/>
      <c r="F396" s="301"/>
      <c r="G396" s="301"/>
      <c r="H396" s="301"/>
      <c r="I396" s="301"/>
      <c r="J396" s="301"/>
      <c r="K396" s="154"/>
      <c r="L396" s="237"/>
    </row>
    <row r="397" spans="1:12" s="181" customFormat="1" ht="13.5" hidden="1">
      <c r="A397" s="302">
        <v>80</v>
      </c>
      <c r="C397" s="301" t="s">
        <v>216</v>
      </c>
      <c r="D397" s="318" t="s">
        <v>217</v>
      </c>
      <c r="E397" s="301"/>
      <c r="F397" s="301"/>
      <c r="G397" s="301"/>
      <c r="H397" s="301"/>
      <c r="I397" s="301"/>
      <c r="J397" s="301"/>
      <c r="K397" s="154"/>
      <c r="L397" s="237"/>
    </row>
    <row r="398" spans="1:12" s="181" customFormat="1" ht="13.5" hidden="1">
      <c r="A398" s="302">
        <v>81</v>
      </c>
      <c r="C398" s="301" t="s">
        <v>216</v>
      </c>
      <c r="D398" s="318" t="s">
        <v>217</v>
      </c>
      <c r="E398" s="301"/>
      <c r="F398" s="301"/>
      <c r="G398" s="301"/>
      <c r="H398" s="301"/>
      <c r="I398" s="301"/>
      <c r="J398" s="301"/>
      <c r="K398" s="154"/>
      <c r="L398" s="237"/>
    </row>
    <row r="399" spans="1:12" s="181" customFormat="1" ht="13.5" hidden="1">
      <c r="A399" s="302">
        <v>82</v>
      </c>
      <c r="C399" s="301" t="s">
        <v>216</v>
      </c>
      <c r="D399" s="318" t="s">
        <v>217</v>
      </c>
      <c r="E399" s="301"/>
      <c r="F399" s="301"/>
      <c r="G399" s="301"/>
      <c r="H399" s="301"/>
      <c r="I399" s="301"/>
      <c r="J399" s="301"/>
      <c r="K399" s="154"/>
      <c r="L399" s="237"/>
    </row>
    <row r="400" spans="1:12" s="181" customFormat="1" ht="13.5" hidden="1">
      <c r="A400" s="302">
        <v>83</v>
      </c>
      <c r="C400" s="301" t="s">
        <v>216</v>
      </c>
      <c r="D400" s="318" t="s">
        <v>217</v>
      </c>
      <c r="E400" s="301"/>
      <c r="F400" s="301"/>
      <c r="G400" s="301"/>
      <c r="H400" s="301"/>
      <c r="I400" s="301"/>
      <c r="J400" s="301"/>
      <c r="K400" s="154"/>
      <c r="L400" s="237"/>
    </row>
    <row r="401" spans="1:12" s="181" customFormat="1" ht="13.5" hidden="1">
      <c r="A401" s="302">
        <v>84</v>
      </c>
      <c r="C401" s="301" t="s">
        <v>216</v>
      </c>
      <c r="D401" s="318" t="s">
        <v>217</v>
      </c>
      <c r="E401" s="301"/>
      <c r="F401" s="301"/>
      <c r="G401" s="301"/>
      <c r="H401" s="301"/>
      <c r="I401" s="301"/>
      <c r="J401" s="301"/>
      <c r="K401" s="154"/>
      <c r="L401" s="237"/>
    </row>
    <row r="402" spans="1:12" s="181" customFormat="1" ht="13.5" hidden="1">
      <c r="A402" s="302">
        <v>85</v>
      </c>
      <c r="C402" s="301" t="s">
        <v>216</v>
      </c>
      <c r="D402" s="318" t="s">
        <v>217</v>
      </c>
      <c r="E402" s="301"/>
      <c r="F402" s="301"/>
      <c r="G402" s="301"/>
      <c r="H402" s="301"/>
      <c r="I402" s="301"/>
      <c r="J402" s="301"/>
      <c r="K402" s="154"/>
      <c r="L402" s="237"/>
    </row>
    <row r="403" spans="1:12" s="181" customFormat="1" ht="13.5" hidden="1">
      <c r="A403" s="302">
        <v>86</v>
      </c>
      <c r="C403" s="301" t="s">
        <v>216</v>
      </c>
      <c r="D403" s="318" t="s">
        <v>217</v>
      </c>
      <c r="E403" s="301"/>
      <c r="F403" s="301"/>
      <c r="G403" s="301"/>
      <c r="H403" s="301"/>
      <c r="I403" s="301"/>
      <c r="J403" s="301"/>
      <c r="K403" s="154"/>
      <c r="L403" s="237"/>
    </row>
    <row r="404" spans="1:12" s="181" customFormat="1" ht="13.5" hidden="1">
      <c r="A404" s="302">
        <v>87</v>
      </c>
      <c r="C404" s="301" t="s">
        <v>216</v>
      </c>
      <c r="D404" s="318" t="s">
        <v>217</v>
      </c>
      <c r="E404" s="301"/>
      <c r="F404" s="301"/>
      <c r="G404" s="301"/>
      <c r="H404" s="301"/>
      <c r="I404" s="301"/>
      <c r="J404" s="301"/>
      <c r="K404" s="154"/>
      <c r="L404" s="237"/>
    </row>
    <row r="405" spans="1:12" s="181" customFormat="1" ht="13.5" hidden="1">
      <c r="A405" s="302">
        <v>88</v>
      </c>
      <c r="C405" s="301" t="s">
        <v>216</v>
      </c>
      <c r="D405" s="318" t="s">
        <v>217</v>
      </c>
      <c r="E405" s="301"/>
      <c r="F405" s="301"/>
      <c r="G405" s="301"/>
      <c r="H405" s="301"/>
      <c r="I405" s="301"/>
      <c r="J405" s="301"/>
      <c r="K405" s="154"/>
      <c r="L405" s="237"/>
    </row>
    <row r="406" spans="1:12" s="181" customFormat="1" ht="13.5" hidden="1">
      <c r="A406" s="302">
        <v>89</v>
      </c>
      <c r="C406" s="301" t="s">
        <v>216</v>
      </c>
      <c r="D406" s="318" t="s">
        <v>217</v>
      </c>
      <c r="E406" s="301"/>
      <c r="F406" s="301"/>
      <c r="G406" s="301"/>
      <c r="H406" s="301"/>
      <c r="I406" s="301"/>
      <c r="J406" s="301"/>
      <c r="K406" s="154"/>
      <c r="L406" s="237"/>
    </row>
    <row r="407" spans="1:12" s="181" customFormat="1" ht="13.5" hidden="1">
      <c r="A407" s="302">
        <v>90</v>
      </c>
      <c r="C407" s="301" t="s">
        <v>216</v>
      </c>
      <c r="D407" s="318" t="s">
        <v>217</v>
      </c>
      <c r="E407" s="301"/>
      <c r="F407" s="301"/>
      <c r="G407" s="301"/>
      <c r="H407" s="301"/>
      <c r="I407" s="301"/>
      <c r="J407" s="301"/>
      <c r="K407" s="154"/>
      <c r="L407" s="237"/>
    </row>
    <row r="408" spans="1:12" s="181" customFormat="1" ht="13.5" hidden="1">
      <c r="A408" s="302">
        <v>91</v>
      </c>
      <c r="C408" s="301" t="s">
        <v>216</v>
      </c>
      <c r="D408" s="318" t="s">
        <v>217</v>
      </c>
      <c r="E408" s="301"/>
      <c r="F408" s="301"/>
      <c r="G408" s="301"/>
      <c r="H408" s="301"/>
      <c r="I408" s="301"/>
      <c r="J408" s="301"/>
      <c r="K408" s="154"/>
      <c r="L408" s="237"/>
    </row>
    <row r="409" spans="1:12" s="181" customFormat="1" ht="13.5" hidden="1">
      <c r="A409" s="302">
        <v>92</v>
      </c>
      <c r="C409" s="301" t="s">
        <v>216</v>
      </c>
      <c r="D409" s="318" t="s">
        <v>217</v>
      </c>
      <c r="E409" s="301"/>
      <c r="F409" s="301"/>
      <c r="G409" s="301"/>
      <c r="H409" s="301"/>
      <c r="I409" s="301"/>
      <c r="J409" s="301"/>
      <c r="K409" s="154"/>
      <c r="L409" s="237"/>
    </row>
    <row r="410" spans="1:12" s="181" customFormat="1" ht="13.5" hidden="1">
      <c r="A410" s="302">
        <v>93</v>
      </c>
      <c r="C410" s="301" t="s">
        <v>216</v>
      </c>
      <c r="D410" s="318" t="s">
        <v>217</v>
      </c>
      <c r="E410" s="301"/>
      <c r="F410" s="301"/>
      <c r="G410" s="301"/>
      <c r="H410" s="301"/>
      <c r="I410" s="301"/>
      <c r="J410" s="301"/>
      <c r="K410" s="154"/>
      <c r="L410" s="237"/>
    </row>
    <row r="411" spans="1:12" s="181" customFormat="1" ht="13.5" hidden="1">
      <c r="A411" s="302">
        <v>94</v>
      </c>
      <c r="C411" s="301" t="s">
        <v>216</v>
      </c>
      <c r="D411" s="318" t="s">
        <v>217</v>
      </c>
      <c r="E411" s="301"/>
      <c r="F411" s="301"/>
      <c r="G411" s="301"/>
      <c r="H411" s="301"/>
      <c r="I411" s="301"/>
      <c r="J411" s="301"/>
      <c r="K411" s="154"/>
      <c r="L411" s="237"/>
    </row>
    <row r="412" spans="1:12" s="181" customFormat="1" ht="13.5" hidden="1">
      <c r="A412" s="302">
        <v>95</v>
      </c>
      <c r="C412" s="301" t="s">
        <v>216</v>
      </c>
      <c r="D412" s="318" t="s">
        <v>217</v>
      </c>
      <c r="E412" s="301"/>
      <c r="F412" s="301"/>
      <c r="G412" s="301"/>
      <c r="H412" s="301"/>
      <c r="I412" s="301"/>
      <c r="J412" s="301"/>
      <c r="K412" s="154"/>
      <c r="L412" s="237"/>
    </row>
    <row r="413" spans="1:12" s="181" customFormat="1" ht="13.5" hidden="1">
      <c r="A413" s="302">
        <v>96</v>
      </c>
      <c r="C413" s="301" t="s">
        <v>216</v>
      </c>
      <c r="D413" s="318" t="s">
        <v>217</v>
      </c>
      <c r="E413" s="301"/>
      <c r="F413" s="301"/>
      <c r="G413" s="301"/>
      <c r="H413" s="301"/>
      <c r="I413" s="301"/>
      <c r="J413" s="301"/>
      <c r="K413" s="154"/>
      <c r="L413" s="237"/>
    </row>
    <row r="414" spans="1:12" s="181" customFormat="1" ht="13.5" hidden="1">
      <c r="A414" s="302">
        <v>97</v>
      </c>
      <c r="C414" s="301" t="s">
        <v>216</v>
      </c>
      <c r="D414" s="318" t="s">
        <v>217</v>
      </c>
      <c r="E414" s="301"/>
      <c r="F414" s="301"/>
      <c r="G414" s="301"/>
      <c r="H414" s="301"/>
      <c r="I414" s="301"/>
      <c r="J414" s="301"/>
      <c r="K414" s="154"/>
      <c r="L414" s="237"/>
    </row>
    <row r="415" spans="1:12" s="181" customFormat="1" ht="13.5" hidden="1">
      <c r="A415" s="302">
        <v>98</v>
      </c>
      <c r="C415" s="301" t="s">
        <v>216</v>
      </c>
      <c r="D415" s="318" t="s">
        <v>217</v>
      </c>
      <c r="E415" s="301"/>
      <c r="F415" s="301"/>
      <c r="G415" s="301"/>
      <c r="H415" s="301"/>
      <c r="I415" s="301"/>
      <c r="J415" s="301"/>
      <c r="K415" s="154"/>
      <c r="L415" s="237"/>
    </row>
    <row r="416" spans="1:12" s="181" customFormat="1" ht="13.5" hidden="1">
      <c r="A416" s="302">
        <v>99</v>
      </c>
      <c r="C416" s="301" t="s">
        <v>216</v>
      </c>
      <c r="D416" s="318" t="s">
        <v>217</v>
      </c>
      <c r="E416" s="301"/>
      <c r="F416" s="301"/>
      <c r="G416" s="301"/>
      <c r="H416" s="301"/>
      <c r="I416" s="301"/>
      <c r="J416" s="301"/>
      <c r="K416" s="154"/>
      <c r="L416" s="237"/>
    </row>
    <row r="417" spans="1:12" s="181" customFormat="1" ht="13.5" hidden="1">
      <c r="A417" s="302">
        <v>100</v>
      </c>
      <c r="C417" s="301" t="s">
        <v>216</v>
      </c>
      <c r="D417" s="318" t="s">
        <v>217</v>
      </c>
      <c r="E417" s="301"/>
      <c r="F417" s="301"/>
      <c r="G417" s="301"/>
      <c r="H417" s="301"/>
      <c r="I417" s="301"/>
      <c r="J417" s="301"/>
      <c r="K417" s="154"/>
      <c r="L417" s="237"/>
    </row>
    <row r="418" spans="1:12" s="181" customFormat="1" ht="13.5" hidden="1">
      <c r="A418" s="302">
        <v>101</v>
      </c>
      <c r="C418" s="301" t="s">
        <v>216</v>
      </c>
      <c r="D418" s="318" t="s">
        <v>217</v>
      </c>
      <c r="E418" s="301"/>
      <c r="F418" s="301"/>
      <c r="G418" s="301"/>
      <c r="H418" s="301"/>
      <c r="I418" s="301"/>
      <c r="J418" s="301"/>
      <c r="K418" s="154"/>
      <c r="L418" s="237"/>
    </row>
    <row r="419" spans="1:12" s="181" customFormat="1" ht="13.5" hidden="1">
      <c r="A419" s="302">
        <v>102</v>
      </c>
      <c r="C419" s="301" t="s">
        <v>216</v>
      </c>
      <c r="D419" s="318" t="s">
        <v>217</v>
      </c>
      <c r="E419" s="301"/>
      <c r="F419" s="301"/>
      <c r="G419" s="301"/>
      <c r="H419" s="301"/>
      <c r="I419" s="301"/>
      <c r="J419" s="301"/>
      <c r="K419" s="154"/>
      <c r="L419" s="237"/>
    </row>
    <row r="420" spans="1:12" s="181" customFormat="1" ht="13.5" hidden="1">
      <c r="A420" s="302">
        <v>103</v>
      </c>
      <c r="C420" s="301" t="s">
        <v>216</v>
      </c>
      <c r="D420" s="318" t="s">
        <v>217</v>
      </c>
      <c r="E420" s="301"/>
      <c r="F420" s="301"/>
      <c r="G420" s="301"/>
      <c r="H420" s="301"/>
      <c r="I420" s="301"/>
      <c r="J420" s="301"/>
      <c r="K420" s="154"/>
      <c r="L420" s="237"/>
    </row>
    <row r="421" spans="1:12" s="181" customFormat="1" ht="13.5" hidden="1">
      <c r="A421" s="302">
        <v>104</v>
      </c>
      <c r="C421" s="301" t="s">
        <v>216</v>
      </c>
      <c r="D421" s="318" t="s">
        <v>217</v>
      </c>
      <c r="E421" s="301"/>
      <c r="F421" s="301"/>
      <c r="G421" s="301"/>
      <c r="H421" s="301"/>
      <c r="I421" s="301"/>
      <c r="J421" s="301"/>
      <c r="K421" s="154"/>
      <c r="L421" s="237"/>
    </row>
    <row r="422" spans="1:12" s="181" customFormat="1" ht="13.5" hidden="1">
      <c r="A422" s="302">
        <v>105</v>
      </c>
      <c r="C422" s="301" t="s">
        <v>216</v>
      </c>
      <c r="D422" s="318" t="s">
        <v>217</v>
      </c>
      <c r="E422" s="301"/>
      <c r="F422" s="301"/>
      <c r="G422" s="301"/>
      <c r="H422" s="301"/>
      <c r="I422" s="301"/>
      <c r="J422" s="301"/>
      <c r="K422" s="154"/>
      <c r="L422" s="237"/>
    </row>
    <row r="423" spans="1:12" s="181" customFormat="1" ht="13.5" hidden="1">
      <c r="A423" s="302">
        <v>106</v>
      </c>
      <c r="C423" s="301" t="s">
        <v>216</v>
      </c>
      <c r="D423" s="318" t="s">
        <v>217</v>
      </c>
      <c r="E423" s="301"/>
      <c r="F423" s="301"/>
      <c r="G423" s="301"/>
      <c r="H423" s="301"/>
      <c r="I423" s="301"/>
      <c r="J423" s="301"/>
      <c r="K423" s="154"/>
      <c r="L423" s="237"/>
    </row>
    <row r="424" spans="1:12" s="181" customFormat="1" ht="13.5" hidden="1">
      <c r="A424" s="302">
        <v>107</v>
      </c>
      <c r="C424" s="301" t="s">
        <v>216</v>
      </c>
      <c r="D424" s="318" t="s">
        <v>217</v>
      </c>
      <c r="E424" s="301"/>
      <c r="F424" s="301"/>
      <c r="G424" s="301"/>
      <c r="H424" s="301"/>
      <c r="I424" s="301"/>
      <c r="J424" s="301"/>
      <c r="K424" s="154"/>
      <c r="L424" s="237"/>
    </row>
    <row r="425" spans="1:12" s="181" customFormat="1" ht="13.5" hidden="1">
      <c r="A425" s="302">
        <v>108</v>
      </c>
      <c r="C425" s="301" t="s">
        <v>216</v>
      </c>
      <c r="D425" s="318" t="s">
        <v>217</v>
      </c>
      <c r="E425" s="301"/>
      <c r="F425" s="301"/>
      <c r="G425" s="301"/>
      <c r="H425" s="301"/>
      <c r="I425" s="301"/>
      <c r="J425" s="301"/>
      <c r="K425" s="154"/>
      <c r="L425" s="237"/>
    </row>
    <row r="426" spans="1:12" s="181" customFormat="1" ht="13.5" hidden="1">
      <c r="A426" s="302">
        <v>109</v>
      </c>
      <c r="C426" s="301" t="s">
        <v>216</v>
      </c>
      <c r="D426" s="318" t="s">
        <v>217</v>
      </c>
      <c r="E426" s="301"/>
      <c r="F426" s="301"/>
      <c r="G426" s="301"/>
      <c r="H426" s="301"/>
      <c r="I426" s="301"/>
      <c r="J426" s="301"/>
      <c r="K426" s="154"/>
      <c r="L426" s="237"/>
    </row>
    <row r="427" spans="1:12" s="181" customFormat="1" ht="13.5" hidden="1">
      <c r="A427" s="302">
        <v>110</v>
      </c>
      <c r="C427" s="301" t="s">
        <v>216</v>
      </c>
      <c r="D427" s="318" t="s">
        <v>217</v>
      </c>
      <c r="E427" s="301"/>
      <c r="F427" s="301"/>
      <c r="G427" s="301"/>
      <c r="H427" s="301"/>
      <c r="I427" s="301"/>
      <c r="J427" s="301"/>
      <c r="K427" s="154"/>
      <c r="L427" s="237"/>
    </row>
    <row r="428" spans="1:12" s="181" customFormat="1" ht="13.5" hidden="1">
      <c r="A428" s="302">
        <v>111</v>
      </c>
      <c r="C428" s="301" t="s">
        <v>216</v>
      </c>
      <c r="D428" s="318" t="s">
        <v>217</v>
      </c>
      <c r="E428" s="301"/>
      <c r="F428" s="301"/>
      <c r="G428" s="301"/>
      <c r="H428" s="301"/>
      <c r="I428" s="301"/>
      <c r="J428" s="301"/>
      <c r="K428" s="154"/>
      <c r="L428" s="237"/>
    </row>
    <row r="429" spans="1:12" s="181" customFormat="1" ht="13.5" hidden="1">
      <c r="A429" s="302">
        <v>112</v>
      </c>
      <c r="C429" s="301" t="s">
        <v>216</v>
      </c>
      <c r="D429" s="318" t="s">
        <v>217</v>
      </c>
      <c r="E429" s="301"/>
      <c r="F429" s="301"/>
      <c r="G429" s="301"/>
      <c r="H429" s="301"/>
      <c r="I429" s="301"/>
      <c r="J429" s="301"/>
      <c r="K429" s="154"/>
      <c r="L429" s="237"/>
    </row>
    <row r="430" spans="1:12" s="181" customFormat="1" ht="13.5" hidden="1">
      <c r="A430" s="302">
        <v>113</v>
      </c>
      <c r="C430" s="301" t="s">
        <v>216</v>
      </c>
      <c r="D430" s="318" t="s">
        <v>217</v>
      </c>
      <c r="E430" s="301"/>
      <c r="F430" s="301"/>
      <c r="G430" s="301"/>
      <c r="H430" s="301"/>
      <c r="I430" s="301"/>
      <c r="J430" s="301"/>
      <c r="K430" s="154"/>
      <c r="L430" s="237"/>
    </row>
    <row r="431" spans="1:12" s="181" customFormat="1" ht="13.5" hidden="1">
      <c r="A431" s="302">
        <v>114</v>
      </c>
      <c r="C431" s="301" t="s">
        <v>216</v>
      </c>
      <c r="D431" s="318" t="s">
        <v>217</v>
      </c>
      <c r="E431" s="301"/>
      <c r="F431" s="301"/>
      <c r="G431" s="301"/>
      <c r="H431" s="301"/>
      <c r="I431" s="301"/>
      <c r="J431" s="301"/>
      <c r="K431" s="154"/>
      <c r="L431" s="237"/>
    </row>
    <row r="432" spans="1:12" s="181" customFormat="1" ht="13.5" hidden="1">
      <c r="A432" s="302">
        <v>115</v>
      </c>
      <c r="C432" s="301" t="s">
        <v>216</v>
      </c>
      <c r="D432" s="318" t="s">
        <v>217</v>
      </c>
      <c r="E432" s="301"/>
      <c r="F432" s="301"/>
      <c r="G432" s="301"/>
      <c r="H432" s="301"/>
      <c r="I432" s="301"/>
      <c r="J432" s="301"/>
      <c r="K432" s="154"/>
      <c r="L432" s="237"/>
    </row>
    <row r="433" spans="1:12" s="181" customFormat="1" ht="13.5" hidden="1">
      <c r="A433" s="302">
        <v>116</v>
      </c>
      <c r="C433" s="301" t="s">
        <v>216</v>
      </c>
      <c r="D433" s="318" t="s">
        <v>217</v>
      </c>
      <c r="E433" s="301"/>
      <c r="F433" s="301"/>
      <c r="G433" s="301"/>
      <c r="H433" s="301"/>
      <c r="I433" s="301"/>
      <c r="J433" s="301"/>
      <c r="K433" s="154"/>
      <c r="L433" s="237"/>
    </row>
    <row r="434" spans="1:12" s="181" customFormat="1" ht="13.5" hidden="1">
      <c r="A434" s="302">
        <v>117</v>
      </c>
      <c r="C434" s="301" t="s">
        <v>216</v>
      </c>
      <c r="D434" s="318" t="s">
        <v>217</v>
      </c>
      <c r="E434" s="301"/>
      <c r="F434" s="301"/>
      <c r="G434" s="301"/>
      <c r="H434" s="301"/>
      <c r="I434" s="301"/>
      <c r="J434" s="301"/>
      <c r="K434" s="154"/>
      <c r="L434" s="237"/>
    </row>
    <row r="435" spans="1:12" s="181" customFormat="1" ht="13.5" hidden="1">
      <c r="A435" s="302">
        <v>118</v>
      </c>
      <c r="C435" s="301" t="s">
        <v>216</v>
      </c>
      <c r="D435" s="318" t="s">
        <v>217</v>
      </c>
      <c r="E435" s="301"/>
      <c r="F435" s="301"/>
      <c r="G435" s="301"/>
      <c r="H435" s="301"/>
      <c r="I435" s="301"/>
      <c r="J435" s="301"/>
      <c r="K435" s="154"/>
      <c r="L435" s="237"/>
    </row>
    <row r="436" spans="1:12" s="181" customFormat="1" ht="13.5" hidden="1">
      <c r="A436" s="302">
        <v>119</v>
      </c>
      <c r="C436" s="301" t="s">
        <v>216</v>
      </c>
      <c r="D436" s="318" t="s">
        <v>217</v>
      </c>
      <c r="E436" s="301"/>
      <c r="F436" s="301"/>
      <c r="G436" s="301"/>
      <c r="H436" s="301"/>
      <c r="I436" s="301"/>
      <c r="J436" s="301"/>
      <c r="K436" s="154"/>
      <c r="L436" s="237"/>
    </row>
    <row r="437" spans="1:12" s="181" customFormat="1" ht="13.5" hidden="1">
      <c r="A437" s="302">
        <v>120</v>
      </c>
      <c r="C437" s="301" t="s">
        <v>216</v>
      </c>
      <c r="D437" s="318" t="s">
        <v>217</v>
      </c>
      <c r="E437" s="301"/>
      <c r="F437" s="301"/>
      <c r="G437" s="301"/>
      <c r="H437" s="301"/>
      <c r="I437" s="301"/>
      <c r="J437" s="301"/>
      <c r="K437" s="154"/>
      <c r="L437" s="237"/>
    </row>
    <row r="438" spans="1:12" s="181" customFormat="1" ht="13.5" hidden="1">
      <c r="A438" s="302">
        <v>121</v>
      </c>
      <c r="C438" s="301" t="s">
        <v>216</v>
      </c>
      <c r="D438" s="318" t="s">
        <v>217</v>
      </c>
      <c r="E438" s="301"/>
      <c r="F438" s="301"/>
      <c r="G438" s="301"/>
      <c r="H438" s="301"/>
      <c r="I438" s="301"/>
      <c r="J438" s="301"/>
      <c r="K438" s="154"/>
      <c r="L438" s="237"/>
    </row>
    <row r="439" spans="1:12" s="181" customFormat="1" ht="13.5" hidden="1">
      <c r="A439" s="302">
        <v>122</v>
      </c>
      <c r="C439" s="301" t="s">
        <v>216</v>
      </c>
      <c r="D439" s="318" t="s">
        <v>217</v>
      </c>
      <c r="E439" s="301"/>
      <c r="F439" s="301"/>
      <c r="G439" s="301"/>
      <c r="H439" s="301"/>
      <c r="I439" s="301"/>
      <c r="J439" s="301"/>
      <c r="K439" s="154"/>
      <c r="L439" s="237"/>
    </row>
    <row r="440" spans="1:12" s="181" customFormat="1" ht="13.5" hidden="1">
      <c r="A440" s="302">
        <v>123</v>
      </c>
      <c r="C440" s="301" t="s">
        <v>216</v>
      </c>
      <c r="D440" s="318" t="s">
        <v>217</v>
      </c>
      <c r="E440" s="301"/>
      <c r="F440" s="301"/>
      <c r="G440" s="301"/>
      <c r="H440" s="301"/>
      <c r="I440" s="301"/>
      <c r="J440" s="301"/>
      <c r="K440" s="154"/>
      <c r="L440" s="237"/>
    </row>
    <row r="441" spans="1:12" s="181" customFormat="1" ht="13.5" hidden="1">
      <c r="A441" s="302">
        <v>124</v>
      </c>
      <c r="C441" s="301" t="s">
        <v>216</v>
      </c>
      <c r="D441" s="318" t="s">
        <v>217</v>
      </c>
      <c r="E441" s="301"/>
      <c r="F441" s="301"/>
      <c r="G441" s="301"/>
      <c r="H441" s="301"/>
      <c r="I441" s="301"/>
      <c r="J441" s="301"/>
      <c r="K441" s="154"/>
      <c r="L441" s="237"/>
    </row>
    <row r="442" spans="1:12" s="181" customFormat="1" ht="13.5" hidden="1">
      <c r="A442" s="302">
        <v>125</v>
      </c>
      <c r="C442" s="301" t="s">
        <v>216</v>
      </c>
      <c r="D442" s="318" t="s">
        <v>217</v>
      </c>
      <c r="E442" s="301"/>
      <c r="F442" s="301"/>
      <c r="G442" s="301"/>
      <c r="H442" s="301"/>
      <c r="I442" s="301"/>
      <c r="J442" s="301"/>
      <c r="K442" s="154"/>
      <c r="L442" s="237"/>
    </row>
    <row r="443" spans="1:12" s="181" customFormat="1" ht="13.5" hidden="1">
      <c r="A443" s="302">
        <v>126</v>
      </c>
      <c r="C443" s="301" t="s">
        <v>216</v>
      </c>
      <c r="D443" s="318" t="s">
        <v>217</v>
      </c>
      <c r="E443" s="301"/>
      <c r="F443" s="301"/>
      <c r="G443" s="301"/>
      <c r="H443" s="301"/>
      <c r="I443" s="301"/>
      <c r="J443" s="301"/>
      <c r="K443" s="154"/>
      <c r="L443" s="237"/>
    </row>
    <row r="444" spans="1:12" s="181" customFormat="1" ht="13.5" hidden="1">
      <c r="A444" s="302">
        <v>127</v>
      </c>
      <c r="C444" s="301" t="s">
        <v>216</v>
      </c>
      <c r="D444" s="318" t="s">
        <v>217</v>
      </c>
      <c r="E444" s="301"/>
      <c r="F444" s="301"/>
      <c r="G444" s="301"/>
      <c r="H444" s="301"/>
      <c r="I444" s="301"/>
      <c r="J444" s="301"/>
      <c r="K444" s="154"/>
      <c r="L444" s="237"/>
    </row>
    <row r="445" spans="1:12" s="181" customFormat="1" ht="13.5" hidden="1">
      <c r="A445" s="302">
        <v>128</v>
      </c>
      <c r="C445" s="301" t="s">
        <v>216</v>
      </c>
      <c r="D445" s="318" t="s">
        <v>217</v>
      </c>
      <c r="E445" s="301"/>
      <c r="F445" s="301"/>
      <c r="G445" s="301"/>
      <c r="H445" s="301"/>
      <c r="I445" s="301"/>
      <c r="J445" s="301"/>
      <c r="K445" s="154"/>
      <c r="L445" s="237"/>
    </row>
    <row r="446" spans="1:12" s="181" customFormat="1" ht="13.5" hidden="1">
      <c r="A446" s="302">
        <v>129</v>
      </c>
      <c r="C446" s="301" t="s">
        <v>216</v>
      </c>
      <c r="D446" s="318" t="s">
        <v>217</v>
      </c>
      <c r="E446" s="301"/>
      <c r="F446" s="301"/>
      <c r="G446" s="301"/>
      <c r="H446" s="301"/>
      <c r="I446" s="301"/>
      <c r="J446" s="301"/>
      <c r="K446" s="154"/>
      <c r="L446" s="237"/>
    </row>
    <row r="447" spans="1:12" s="181" customFormat="1" ht="13.5" hidden="1">
      <c r="A447" s="302">
        <v>130</v>
      </c>
      <c r="C447" s="301" t="s">
        <v>216</v>
      </c>
      <c r="D447" s="318" t="s">
        <v>217</v>
      </c>
      <c r="E447" s="301"/>
      <c r="F447" s="301"/>
      <c r="G447" s="301"/>
      <c r="H447" s="301"/>
      <c r="I447" s="301"/>
      <c r="J447" s="301"/>
      <c r="K447" s="154"/>
      <c r="L447" s="237"/>
    </row>
    <row r="448" spans="1:12" s="181" customFormat="1" ht="13.5" hidden="1">
      <c r="A448" s="302">
        <v>131</v>
      </c>
      <c r="C448" s="301" t="s">
        <v>216</v>
      </c>
      <c r="D448" s="318" t="s">
        <v>217</v>
      </c>
      <c r="E448" s="301"/>
      <c r="F448" s="301"/>
      <c r="G448" s="301"/>
      <c r="H448" s="301"/>
      <c r="I448" s="301"/>
      <c r="J448" s="301"/>
      <c r="K448" s="154"/>
      <c r="L448" s="237"/>
    </row>
    <row r="449" spans="1:12" s="181" customFormat="1" ht="13.5" hidden="1">
      <c r="A449" s="302">
        <v>132</v>
      </c>
      <c r="C449" s="301" t="s">
        <v>216</v>
      </c>
      <c r="D449" s="318" t="s">
        <v>217</v>
      </c>
      <c r="E449" s="301"/>
      <c r="F449" s="301"/>
      <c r="G449" s="301"/>
      <c r="H449" s="301"/>
      <c r="I449" s="301"/>
      <c r="J449" s="301"/>
      <c r="K449" s="154"/>
      <c r="L449" s="237"/>
    </row>
    <row r="450" spans="1:12" s="181" customFormat="1" ht="13.5" hidden="1">
      <c r="A450" s="302">
        <v>133</v>
      </c>
      <c r="C450" s="301" t="s">
        <v>216</v>
      </c>
      <c r="D450" s="318" t="s">
        <v>217</v>
      </c>
      <c r="E450" s="301"/>
      <c r="F450" s="301"/>
      <c r="G450" s="301"/>
      <c r="H450" s="301"/>
      <c r="I450" s="301"/>
      <c r="J450" s="301"/>
      <c r="K450" s="154"/>
      <c r="L450" s="237"/>
    </row>
    <row r="451" spans="1:12" s="181" customFormat="1" ht="13.5" hidden="1">
      <c r="A451" s="302">
        <v>134</v>
      </c>
      <c r="C451" s="301" t="s">
        <v>216</v>
      </c>
      <c r="D451" s="318" t="s">
        <v>217</v>
      </c>
      <c r="E451" s="301"/>
      <c r="F451" s="301"/>
      <c r="G451" s="301"/>
      <c r="H451" s="301"/>
      <c r="I451" s="301"/>
      <c r="J451" s="301"/>
      <c r="K451" s="154"/>
      <c r="L451" s="237"/>
    </row>
    <row r="452" spans="1:12" s="181" customFormat="1" ht="13.5" hidden="1">
      <c r="A452" s="302">
        <v>135</v>
      </c>
      <c r="C452" s="301" t="s">
        <v>216</v>
      </c>
      <c r="D452" s="318" t="s">
        <v>217</v>
      </c>
      <c r="E452" s="301"/>
      <c r="F452" s="301"/>
      <c r="G452" s="301"/>
      <c r="H452" s="301"/>
      <c r="I452" s="301"/>
      <c r="J452" s="301"/>
      <c r="K452" s="154"/>
      <c r="L452" s="237"/>
    </row>
    <row r="453" spans="1:12" s="181" customFormat="1" ht="13.5" hidden="1">
      <c r="A453" s="302">
        <v>136</v>
      </c>
      <c r="C453" s="301" t="s">
        <v>216</v>
      </c>
      <c r="D453" s="318" t="s">
        <v>217</v>
      </c>
      <c r="E453" s="301"/>
      <c r="F453" s="301"/>
      <c r="G453" s="301"/>
      <c r="H453" s="301"/>
      <c r="I453" s="301"/>
      <c r="J453" s="301"/>
      <c r="K453" s="154"/>
      <c r="L453" s="237"/>
    </row>
    <row r="454" spans="1:12" s="181" customFormat="1" ht="13.5" hidden="1">
      <c r="A454" s="302">
        <v>137</v>
      </c>
      <c r="C454" s="301" t="s">
        <v>216</v>
      </c>
      <c r="D454" s="318" t="s">
        <v>217</v>
      </c>
      <c r="E454" s="301"/>
      <c r="F454" s="301"/>
      <c r="G454" s="301"/>
      <c r="H454" s="301"/>
      <c r="I454" s="301"/>
      <c r="J454" s="301"/>
      <c r="K454" s="154"/>
      <c r="L454" s="237"/>
    </row>
    <row r="455" spans="1:12" s="181" customFormat="1" ht="13.5" hidden="1">
      <c r="A455" s="302">
        <v>138</v>
      </c>
      <c r="C455" s="301" t="s">
        <v>216</v>
      </c>
      <c r="D455" s="318" t="s">
        <v>217</v>
      </c>
      <c r="E455" s="301"/>
      <c r="F455" s="301"/>
      <c r="G455" s="301"/>
      <c r="H455" s="301"/>
      <c r="I455" s="301"/>
      <c r="J455" s="301"/>
      <c r="K455" s="154"/>
      <c r="L455" s="237"/>
    </row>
    <row r="456" spans="1:12" s="181" customFormat="1" ht="13.5" hidden="1">
      <c r="A456" s="302">
        <v>139</v>
      </c>
      <c r="C456" s="301" t="s">
        <v>216</v>
      </c>
      <c r="D456" s="318" t="s">
        <v>217</v>
      </c>
      <c r="E456" s="301"/>
      <c r="F456" s="301"/>
      <c r="G456" s="301"/>
      <c r="H456" s="301"/>
      <c r="I456" s="301"/>
      <c r="J456" s="301"/>
      <c r="K456" s="154"/>
      <c r="L456" s="237"/>
    </row>
    <row r="457" spans="1:12" s="181" customFormat="1" ht="13.5" hidden="1">
      <c r="A457" s="302">
        <v>140</v>
      </c>
      <c r="C457" s="301" t="s">
        <v>216</v>
      </c>
      <c r="D457" s="318" t="s">
        <v>217</v>
      </c>
      <c r="E457" s="301"/>
      <c r="F457" s="301"/>
      <c r="G457" s="301"/>
      <c r="H457" s="301"/>
      <c r="I457" s="301"/>
      <c r="J457" s="301"/>
      <c r="K457" s="154"/>
      <c r="L457" s="237"/>
    </row>
    <row r="458" spans="1:12" s="181" customFormat="1" ht="13.5" hidden="1">
      <c r="A458" s="302">
        <v>141</v>
      </c>
      <c r="C458" s="301" t="s">
        <v>216</v>
      </c>
      <c r="D458" s="318" t="s">
        <v>217</v>
      </c>
      <c r="E458" s="301"/>
      <c r="F458" s="301"/>
      <c r="G458" s="301"/>
      <c r="H458" s="301"/>
      <c r="I458" s="301"/>
      <c r="J458" s="301"/>
      <c r="K458" s="154"/>
      <c r="L458" s="237"/>
    </row>
    <row r="459" spans="1:12" s="181" customFormat="1" ht="13.5" hidden="1">
      <c r="A459" s="302">
        <v>142</v>
      </c>
      <c r="C459" s="301" t="s">
        <v>216</v>
      </c>
      <c r="D459" s="318" t="s">
        <v>217</v>
      </c>
      <c r="E459" s="301"/>
      <c r="F459" s="301"/>
      <c r="G459" s="301"/>
      <c r="H459" s="301"/>
      <c r="I459" s="301"/>
      <c r="J459" s="301"/>
      <c r="K459" s="154"/>
      <c r="L459" s="237"/>
    </row>
    <row r="460" spans="1:12" s="181" customFormat="1" ht="13.5" hidden="1">
      <c r="A460" s="302">
        <v>143</v>
      </c>
      <c r="C460" s="301" t="s">
        <v>216</v>
      </c>
      <c r="D460" s="318" t="s">
        <v>217</v>
      </c>
      <c r="E460" s="301"/>
      <c r="F460" s="301"/>
      <c r="G460" s="301"/>
      <c r="H460" s="301"/>
      <c r="I460" s="301"/>
      <c r="J460" s="301"/>
      <c r="K460" s="154"/>
      <c r="L460" s="237"/>
    </row>
    <row r="461" spans="1:12" s="181" customFormat="1" ht="13.5" hidden="1">
      <c r="A461" s="302">
        <v>144</v>
      </c>
      <c r="C461" s="301" t="s">
        <v>216</v>
      </c>
      <c r="D461" s="318" t="s">
        <v>217</v>
      </c>
      <c r="E461" s="301"/>
      <c r="F461" s="301"/>
      <c r="G461" s="301"/>
      <c r="H461" s="301"/>
      <c r="I461" s="301"/>
      <c r="J461" s="301"/>
      <c r="K461" s="154"/>
      <c r="L461" s="237"/>
    </row>
    <row r="462" spans="1:12" s="181" customFormat="1" ht="13.5" hidden="1">
      <c r="A462" s="302">
        <v>145</v>
      </c>
      <c r="C462" s="301" t="s">
        <v>216</v>
      </c>
      <c r="D462" s="318" t="s">
        <v>217</v>
      </c>
      <c r="E462" s="301"/>
      <c r="F462" s="301"/>
      <c r="G462" s="301"/>
      <c r="H462" s="301"/>
      <c r="I462" s="301"/>
      <c r="J462" s="301"/>
      <c r="K462" s="154"/>
      <c r="L462" s="237"/>
    </row>
    <row r="463" spans="1:12" s="181" customFormat="1" ht="13.5" hidden="1">
      <c r="A463" s="302">
        <v>146</v>
      </c>
      <c r="C463" s="301" t="s">
        <v>216</v>
      </c>
      <c r="D463" s="318" t="s">
        <v>217</v>
      </c>
      <c r="E463" s="301"/>
      <c r="F463" s="301"/>
      <c r="G463" s="301"/>
      <c r="H463" s="301"/>
      <c r="I463" s="301"/>
      <c r="J463" s="301"/>
      <c r="K463" s="154"/>
      <c r="L463" s="237"/>
    </row>
    <row r="464" spans="1:12" s="181" customFormat="1" ht="13.5" hidden="1">
      <c r="A464" s="302">
        <v>147</v>
      </c>
      <c r="C464" s="301" t="s">
        <v>216</v>
      </c>
      <c r="D464" s="318" t="s">
        <v>217</v>
      </c>
      <c r="E464" s="301"/>
      <c r="F464" s="301"/>
      <c r="G464" s="301"/>
      <c r="H464" s="301"/>
      <c r="I464" s="301"/>
      <c r="J464" s="301"/>
      <c r="K464" s="154"/>
      <c r="L464" s="237"/>
    </row>
    <row r="465" spans="1:12" s="181" customFormat="1" ht="13.5" hidden="1">
      <c r="A465" s="302">
        <v>148</v>
      </c>
      <c r="C465" s="301" t="s">
        <v>216</v>
      </c>
      <c r="D465" s="318" t="s">
        <v>217</v>
      </c>
      <c r="E465" s="301"/>
      <c r="F465" s="301"/>
      <c r="G465" s="301"/>
      <c r="H465" s="301"/>
      <c r="I465" s="301"/>
      <c r="J465" s="301"/>
      <c r="K465" s="154"/>
      <c r="L465" s="237"/>
    </row>
    <row r="466" spans="1:12" s="181" customFormat="1" ht="13.5" hidden="1">
      <c r="A466" s="302">
        <v>149</v>
      </c>
      <c r="C466" s="301" t="s">
        <v>216</v>
      </c>
      <c r="D466" s="318" t="s">
        <v>217</v>
      </c>
      <c r="E466" s="301"/>
      <c r="F466" s="301"/>
      <c r="G466" s="301"/>
      <c r="H466" s="301"/>
      <c r="I466" s="301"/>
      <c r="J466" s="301"/>
      <c r="K466" s="154"/>
      <c r="L466" s="237"/>
    </row>
    <row r="467" spans="1:12" s="181" customFormat="1" ht="13.5" hidden="1">
      <c r="A467" s="302">
        <v>150</v>
      </c>
      <c r="C467" s="301" t="s">
        <v>216</v>
      </c>
      <c r="D467" s="318" t="s">
        <v>217</v>
      </c>
      <c r="E467" s="301"/>
      <c r="F467" s="301"/>
      <c r="G467" s="301"/>
      <c r="H467" s="301"/>
      <c r="I467" s="301"/>
      <c r="J467" s="301"/>
      <c r="K467" s="154"/>
      <c r="L467" s="237"/>
    </row>
    <row r="468" spans="1:11" s="181" customFormat="1" ht="12.75">
      <c r="A468" s="190"/>
      <c r="C468" s="190" t="s">
        <v>38</v>
      </c>
      <c r="D468" s="190"/>
      <c r="E468" s="190"/>
      <c r="F468" s="190"/>
      <c r="G468" s="299"/>
      <c r="H468" s="190"/>
      <c r="I468" s="190"/>
      <c r="J468" s="190"/>
      <c r="K468" s="186"/>
    </row>
    <row r="469" spans="1:12" s="181" customFormat="1" ht="15">
      <c r="A469" s="302" t="s">
        <v>189</v>
      </c>
      <c r="C469" s="300" t="s">
        <v>39</v>
      </c>
      <c r="D469" s="300" t="s">
        <v>40</v>
      </c>
      <c r="E469" s="300" t="s">
        <v>41</v>
      </c>
      <c r="F469" s="303" t="s">
        <v>44</v>
      </c>
      <c r="G469" s="303" t="s">
        <v>45</v>
      </c>
      <c r="H469" s="303" t="s">
        <v>46</v>
      </c>
      <c r="I469" s="303" t="s">
        <v>42</v>
      </c>
      <c r="J469" s="303" t="s">
        <v>47</v>
      </c>
      <c r="K469" s="259" t="s">
        <v>1077</v>
      </c>
      <c r="L469" s="249" t="s">
        <v>277</v>
      </c>
    </row>
    <row r="470" spans="1:12" s="181" customFormat="1" ht="15">
      <c r="A470" s="302">
        <v>1</v>
      </c>
      <c r="C470" s="301" t="s">
        <v>214</v>
      </c>
      <c r="D470" s="313" t="s">
        <v>218</v>
      </c>
      <c r="E470" s="176">
        <v>1</v>
      </c>
      <c r="F470" s="249" t="s">
        <v>428</v>
      </c>
      <c r="G470" s="249" t="s">
        <v>1070</v>
      </c>
      <c r="H470" s="249" t="s">
        <v>277</v>
      </c>
      <c r="I470" s="249">
        <v>1981</v>
      </c>
      <c r="J470" s="249" t="s">
        <v>356</v>
      </c>
      <c r="K470" s="249" t="s">
        <v>293</v>
      </c>
      <c r="L470" s="249" t="s">
        <v>272</v>
      </c>
    </row>
    <row r="471" spans="1:12" s="181" customFormat="1" ht="15">
      <c r="A471" s="302">
        <v>2</v>
      </c>
      <c r="C471" s="301" t="s">
        <v>214</v>
      </c>
      <c r="D471" s="313" t="s">
        <v>218</v>
      </c>
      <c r="E471" s="176">
        <v>15</v>
      </c>
      <c r="F471" s="249" t="s">
        <v>535</v>
      </c>
      <c r="G471" s="249" t="s">
        <v>1071</v>
      </c>
      <c r="H471" s="249" t="s">
        <v>277</v>
      </c>
      <c r="I471" s="249">
        <v>1984</v>
      </c>
      <c r="J471" s="249" t="s">
        <v>536</v>
      </c>
      <c r="K471" s="249" t="s">
        <v>537</v>
      </c>
      <c r="L471" s="249" t="s">
        <v>272</v>
      </c>
    </row>
    <row r="472" spans="1:12" s="181" customFormat="1" ht="15">
      <c r="A472" s="302">
        <v>3</v>
      </c>
      <c r="C472" s="301" t="s">
        <v>214</v>
      </c>
      <c r="D472" s="313" t="s">
        <v>218</v>
      </c>
      <c r="E472" s="176">
        <v>6</v>
      </c>
      <c r="F472" s="249" t="s">
        <v>369</v>
      </c>
      <c r="G472" s="249" t="s">
        <v>370</v>
      </c>
      <c r="H472" s="249" t="s">
        <v>368</v>
      </c>
      <c r="I472" s="249">
        <v>1991</v>
      </c>
      <c r="J472" s="249" t="s">
        <v>371</v>
      </c>
      <c r="K472" s="249" t="s">
        <v>293</v>
      </c>
      <c r="L472" s="249" t="s">
        <v>272</v>
      </c>
    </row>
    <row r="473" spans="1:12" s="181" customFormat="1" ht="15">
      <c r="A473" s="302">
        <v>4</v>
      </c>
      <c r="C473" s="301" t="s">
        <v>214</v>
      </c>
      <c r="D473" s="313" t="s">
        <v>218</v>
      </c>
      <c r="E473" s="176">
        <v>13</v>
      </c>
      <c r="F473" s="249" t="s">
        <v>375</v>
      </c>
      <c r="G473" s="249" t="s">
        <v>376</v>
      </c>
      <c r="H473" s="249" t="s">
        <v>368</v>
      </c>
      <c r="I473" s="249">
        <v>1992</v>
      </c>
      <c r="J473" s="249" t="s">
        <v>377</v>
      </c>
      <c r="K473" s="249" t="s">
        <v>412</v>
      </c>
      <c r="L473" s="249" t="s">
        <v>272</v>
      </c>
    </row>
    <row r="474" spans="1:12" s="181" customFormat="1" ht="15">
      <c r="A474" s="302">
        <v>5</v>
      </c>
      <c r="C474" s="301" t="s">
        <v>214</v>
      </c>
      <c r="D474" s="313" t="s">
        <v>218</v>
      </c>
      <c r="E474" s="176">
        <v>8</v>
      </c>
      <c r="F474" s="249" t="s">
        <v>295</v>
      </c>
      <c r="G474" s="249" t="s">
        <v>289</v>
      </c>
      <c r="H474" s="249" t="s">
        <v>294</v>
      </c>
      <c r="I474" s="249">
        <v>1988</v>
      </c>
      <c r="J474" s="249" t="s">
        <v>626</v>
      </c>
      <c r="K474" s="249" t="s">
        <v>293</v>
      </c>
      <c r="L474" s="249" t="s">
        <v>272</v>
      </c>
    </row>
    <row r="475" spans="1:12" s="181" customFormat="1" ht="15">
      <c r="A475" s="302">
        <v>6</v>
      </c>
      <c r="C475" s="301" t="s">
        <v>214</v>
      </c>
      <c r="D475" s="313" t="s">
        <v>218</v>
      </c>
      <c r="E475" s="176">
        <v>10</v>
      </c>
      <c r="F475" s="249" t="s">
        <v>348</v>
      </c>
      <c r="G475" s="249" t="s">
        <v>349</v>
      </c>
      <c r="H475" s="249" t="s">
        <v>733</v>
      </c>
      <c r="I475" s="249">
        <v>1990</v>
      </c>
      <c r="J475" s="249" t="s">
        <v>739</v>
      </c>
      <c r="K475" s="249" t="s">
        <v>740</v>
      </c>
      <c r="L475" s="249" t="s">
        <v>272</v>
      </c>
    </row>
    <row r="476" spans="1:12" s="181" customFormat="1" ht="15">
      <c r="A476" s="302">
        <v>7</v>
      </c>
      <c r="C476" s="301" t="s">
        <v>214</v>
      </c>
      <c r="D476" s="313" t="s">
        <v>218</v>
      </c>
      <c r="E476" s="176">
        <v>4</v>
      </c>
      <c r="F476" s="249" t="s">
        <v>321</v>
      </c>
      <c r="G476" s="249" t="s">
        <v>322</v>
      </c>
      <c r="H476" s="249" t="s">
        <v>319</v>
      </c>
      <c r="I476" s="249">
        <v>1987</v>
      </c>
      <c r="J476" s="249" t="s">
        <v>752</v>
      </c>
      <c r="K476" s="249" t="s">
        <v>293</v>
      </c>
      <c r="L476" s="249" t="s">
        <v>272</v>
      </c>
    </row>
    <row r="477" spans="1:12" s="181" customFormat="1" ht="15">
      <c r="A477" s="302">
        <v>8</v>
      </c>
      <c r="C477" s="301" t="s">
        <v>214</v>
      </c>
      <c r="D477" s="313" t="s">
        <v>218</v>
      </c>
      <c r="E477" s="176">
        <v>16</v>
      </c>
      <c r="F477" s="249" t="s">
        <v>335</v>
      </c>
      <c r="G477" s="249" t="s">
        <v>336</v>
      </c>
      <c r="H477" s="249" t="s">
        <v>459</v>
      </c>
      <c r="I477" s="249">
        <v>1994</v>
      </c>
      <c r="J477" s="249" t="s">
        <v>339</v>
      </c>
      <c r="K477" s="249" t="s">
        <v>889</v>
      </c>
      <c r="L477" s="249" t="s">
        <v>272</v>
      </c>
    </row>
    <row r="478" spans="1:12" s="181" customFormat="1" ht="15">
      <c r="A478" s="302">
        <v>9</v>
      </c>
      <c r="C478" s="301" t="s">
        <v>214</v>
      </c>
      <c r="D478" s="313" t="s">
        <v>218</v>
      </c>
      <c r="E478" s="176">
        <v>5</v>
      </c>
      <c r="F478" s="249" t="s">
        <v>461</v>
      </c>
      <c r="G478" s="249" t="s">
        <v>1042</v>
      </c>
      <c r="H478" s="249" t="s">
        <v>462</v>
      </c>
      <c r="I478" s="249">
        <v>1980</v>
      </c>
      <c r="J478" s="249" t="s">
        <v>403</v>
      </c>
      <c r="K478" s="249" t="s">
        <v>303</v>
      </c>
      <c r="L478" s="249" t="s">
        <v>272</v>
      </c>
    </row>
    <row r="479" spans="1:12" s="181" customFormat="1" ht="15">
      <c r="A479" s="302">
        <v>10</v>
      </c>
      <c r="C479" s="301" t="s">
        <v>214</v>
      </c>
      <c r="D479" s="313" t="s">
        <v>218</v>
      </c>
      <c r="E479" s="176">
        <v>12</v>
      </c>
      <c r="F479" s="249" t="s">
        <v>463</v>
      </c>
      <c r="G479" s="249" t="s">
        <v>1034</v>
      </c>
      <c r="H479" s="249" t="s">
        <v>462</v>
      </c>
      <c r="I479" s="249">
        <v>1983</v>
      </c>
      <c r="J479" s="249" t="s">
        <v>402</v>
      </c>
      <c r="K479" s="249" t="s">
        <v>293</v>
      </c>
      <c r="L479" s="249" t="s">
        <v>272</v>
      </c>
    </row>
    <row r="480" spans="1:12" s="181" customFormat="1" ht="15">
      <c r="A480" s="302">
        <v>11</v>
      </c>
      <c r="C480" s="301" t="s">
        <v>214</v>
      </c>
      <c r="D480" s="313" t="s">
        <v>218</v>
      </c>
      <c r="E480" s="176">
        <v>9</v>
      </c>
      <c r="F480" s="249" t="s">
        <v>343</v>
      </c>
      <c r="G480" s="249" t="s">
        <v>809</v>
      </c>
      <c r="H480" s="249" t="s">
        <v>342</v>
      </c>
      <c r="I480" s="249">
        <v>1986</v>
      </c>
      <c r="J480" s="249" t="s">
        <v>810</v>
      </c>
      <c r="K480" s="249" t="s">
        <v>303</v>
      </c>
      <c r="L480" s="249" t="s">
        <v>272</v>
      </c>
    </row>
    <row r="481" spans="1:12" s="181" customFormat="1" ht="15">
      <c r="A481" s="302">
        <v>12</v>
      </c>
      <c r="C481" s="301" t="s">
        <v>214</v>
      </c>
      <c r="D481" s="313" t="s">
        <v>218</v>
      </c>
      <c r="E481" s="176">
        <v>18</v>
      </c>
      <c r="F481" s="249" t="s">
        <v>344</v>
      </c>
      <c r="G481" s="249" t="s">
        <v>345</v>
      </c>
      <c r="H481" s="249" t="s">
        <v>342</v>
      </c>
      <c r="I481" s="249">
        <v>1994</v>
      </c>
      <c r="J481" s="249" t="s">
        <v>812</v>
      </c>
      <c r="K481" s="249" t="s">
        <v>303</v>
      </c>
      <c r="L481" s="249" t="s">
        <v>272</v>
      </c>
    </row>
    <row r="482" spans="1:12" s="181" customFormat="1" ht="12.75" hidden="1">
      <c r="A482" s="302">
        <v>13</v>
      </c>
      <c r="C482" s="301" t="s">
        <v>214</v>
      </c>
      <c r="D482" s="313" t="s">
        <v>218</v>
      </c>
      <c r="E482" s="301"/>
      <c r="F482" s="301"/>
      <c r="G482" s="301"/>
      <c r="H482" s="301"/>
      <c r="I482" s="301"/>
      <c r="J482" s="301"/>
      <c r="K482" s="154"/>
      <c r="L482" s="154"/>
    </row>
    <row r="483" spans="1:12" s="181" customFormat="1" ht="12.75" hidden="1">
      <c r="A483" s="302">
        <v>14</v>
      </c>
      <c r="C483" s="301" t="s">
        <v>214</v>
      </c>
      <c r="D483" s="313" t="s">
        <v>218</v>
      </c>
      <c r="E483" s="301"/>
      <c r="F483" s="301"/>
      <c r="G483" s="301"/>
      <c r="H483" s="301"/>
      <c r="I483" s="301"/>
      <c r="J483" s="301"/>
      <c r="K483" s="154"/>
      <c r="L483" s="154"/>
    </row>
    <row r="484" spans="1:12" s="181" customFormat="1" ht="12.75" hidden="1">
      <c r="A484" s="302">
        <v>15</v>
      </c>
      <c r="C484" s="301" t="s">
        <v>214</v>
      </c>
      <c r="D484" s="313" t="s">
        <v>218</v>
      </c>
      <c r="E484" s="301"/>
      <c r="F484" s="301"/>
      <c r="G484" s="301"/>
      <c r="H484" s="301"/>
      <c r="I484" s="301"/>
      <c r="J484" s="301"/>
      <c r="K484" s="154"/>
      <c r="L484" s="154"/>
    </row>
    <row r="485" spans="1:12" s="181" customFormat="1" ht="13.5" hidden="1">
      <c r="A485" s="302">
        <v>16</v>
      </c>
      <c r="C485" s="301" t="s">
        <v>214</v>
      </c>
      <c r="D485" s="313" t="s">
        <v>218</v>
      </c>
      <c r="E485" s="301"/>
      <c r="F485" s="306"/>
      <c r="G485" s="306"/>
      <c r="H485" s="306"/>
      <c r="I485" s="306"/>
      <c r="J485" s="306"/>
      <c r="K485" s="243"/>
      <c r="L485" s="237"/>
    </row>
    <row r="486" spans="1:12" s="181" customFormat="1" ht="13.5" hidden="1">
      <c r="A486" s="302">
        <v>17</v>
      </c>
      <c r="C486" s="301" t="s">
        <v>214</v>
      </c>
      <c r="D486" s="313" t="s">
        <v>218</v>
      </c>
      <c r="E486" s="301"/>
      <c r="F486" s="301"/>
      <c r="G486" s="301"/>
      <c r="H486" s="301"/>
      <c r="I486" s="301"/>
      <c r="J486" s="301"/>
      <c r="K486" s="154"/>
      <c r="L486" s="237"/>
    </row>
    <row r="487" spans="1:12" s="181" customFormat="1" ht="13.5" hidden="1">
      <c r="A487" s="302">
        <v>18</v>
      </c>
      <c r="C487" s="301" t="s">
        <v>214</v>
      </c>
      <c r="D487" s="313" t="s">
        <v>218</v>
      </c>
      <c r="E487" s="301"/>
      <c r="F487" s="301"/>
      <c r="G487" s="301"/>
      <c r="H487" s="301"/>
      <c r="I487" s="301"/>
      <c r="J487" s="301"/>
      <c r="K487" s="154"/>
      <c r="L487" s="237"/>
    </row>
    <row r="488" spans="1:12" s="181" customFormat="1" ht="13.5" hidden="1">
      <c r="A488" s="302">
        <v>19</v>
      </c>
      <c r="C488" s="301" t="s">
        <v>214</v>
      </c>
      <c r="D488" s="313" t="s">
        <v>218</v>
      </c>
      <c r="E488" s="301"/>
      <c r="F488" s="301"/>
      <c r="G488" s="301"/>
      <c r="H488" s="301"/>
      <c r="I488" s="301"/>
      <c r="J488" s="301"/>
      <c r="K488" s="154"/>
      <c r="L488" s="237"/>
    </row>
    <row r="489" spans="1:12" s="181" customFormat="1" ht="13.5" hidden="1">
      <c r="A489" s="302">
        <v>20</v>
      </c>
      <c r="C489" s="301" t="s">
        <v>214</v>
      </c>
      <c r="D489" s="313" t="s">
        <v>218</v>
      </c>
      <c r="E489" s="301"/>
      <c r="F489" s="301"/>
      <c r="G489" s="301"/>
      <c r="H489" s="301"/>
      <c r="I489" s="301"/>
      <c r="J489" s="301"/>
      <c r="K489" s="154"/>
      <c r="L489" s="237"/>
    </row>
    <row r="490" spans="1:12" s="181" customFormat="1" ht="13.5" hidden="1">
      <c r="A490" s="302">
        <v>21</v>
      </c>
      <c r="C490" s="301" t="s">
        <v>214</v>
      </c>
      <c r="D490" s="313" t="s">
        <v>218</v>
      </c>
      <c r="E490" s="301"/>
      <c r="F490" s="301"/>
      <c r="G490" s="301"/>
      <c r="H490" s="301"/>
      <c r="I490" s="301"/>
      <c r="J490" s="301"/>
      <c r="K490" s="154"/>
      <c r="L490" s="237"/>
    </row>
    <row r="491" spans="1:12" s="181" customFormat="1" ht="13.5" hidden="1">
      <c r="A491" s="302">
        <v>22</v>
      </c>
      <c r="C491" s="301" t="s">
        <v>214</v>
      </c>
      <c r="D491" s="313" t="s">
        <v>218</v>
      </c>
      <c r="E491" s="301"/>
      <c r="F491" s="301"/>
      <c r="G491" s="301"/>
      <c r="H491" s="301"/>
      <c r="I491" s="301"/>
      <c r="J491" s="301"/>
      <c r="K491" s="154"/>
      <c r="L491" s="237"/>
    </row>
    <row r="492" spans="1:12" s="181" customFormat="1" ht="13.5" hidden="1">
      <c r="A492" s="302">
        <v>23</v>
      </c>
      <c r="C492" s="301" t="s">
        <v>214</v>
      </c>
      <c r="D492" s="313" t="s">
        <v>218</v>
      </c>
      <c r="E492" s="301"/>
      <c r="F492" s="301"/>
      <c r="G492" s="301"/>
      <c r="H492" s="301"/>
      <c r="I492" s="301"/>
      <c r="J492" s="301"/>
      <c r="K492" s="154"/>
      <c r="L492" s="237"/>
    </row>
    <row r="493" spans="1:12" s="181" customFormat="1" ht="13.5" hidden="1">
      <c r="A493" s="302">
        <v>24</v>
      </c>
      <c r="C493" s="301" t="s">
        <v>214</v>
      </c>
      <c r="D493" s="313" t="s">
        <v>218</v>
      </c>
      <c r="E493" s="301"/>
      <c r="F493" s="301"/>
      <c r="G493" s="301"/>
      <c r="H493" s="301"/>
      <c r="I493" s="301"/>
      <c r="J493" s="301"/>
      <c r="K493" s="154"/>
      <c r="L493" s="237"/>
    </row>
    <row r="494" spans="1:12" s="181" customFormat="1" ht="13.5" hidden="1">
      <c r="A494" s="302">
        <v>25</v>
      </c>
      <c r="C494" s="301" t="s">
        <v>214</v>
      </c>
      <c r="D494" s="313" t="s">
        <v>218</v>
      </c>
      <c r="E494" s="301"/>
      <c r="F494" s="301"/>
      <c r="G494" s="301"/>
      <c r="H494" s="301"/>
      <c r="I494" s="301"/>
      <c r="J494" s="301"/>
      <c r="K494" s="154"/>
      <c r="L494" s="237"/>
    </row>
    <row r="495" spans="1:12" s="181" customFormat="1" ht="13.5" hidden="1">
      <c r="A495" s="302">
        <v>26</v>
      </c>
      <c r="C495" s="301" t="s">
        <v>214</v>
      </c>
      <c r="D495" s="313" t="s">
        <v>218</v>
      </c>
      <c r="E495" s="301"/>
      <c r="F495" s="301"/>
      <c r="G495" s="301"/>
      <c r="H495" s="301"/>
      <c r="I495" s="301"/>
      <c r="J495" s="301"/>
      <c r="K495" s="154"/>
      <c r="L495" s="237"/>
    </row>
    <row r="496" spans="1:12" s="181" customFormat="1" ht="13.5" hidden="1">
      <c r="A496" s="302">
        <v>27</v>
      </c>
      <c r="C496" s="301" t="s">
        <v>214</v>
      </c>
      <c r="D496" s="313" t="s">
        <v>218</v>
      </c>
      <c r="E496" s="301"/>
      <c r="F496" s="301"/>
      <c r="G496" s="301"/>
      <c r="H496" s="301"/>
      <c r="I496" s="301"/>
      <c r="J496" s="301"/>
      <c r="K496" s="154"/>
      <c r="L496" s="237"/>
    </row>
    <row r="497" spans="1:12" s="181" customFormat="1" ht="13.5" hidden="1">
      <c r="A497" s="302">
        <v>28</v>
      </c>
      <c r="C497" s="301" t="s">
        <v>214</v>
      </c>
      <c r="D497" s="313" t="s">
        <v>218</v>
      </c>
      <c r="E497" s="301"/>
      <c r="F497" s="301"/>
      <c r="G497" s="301"/>
      <c r="H497" s="301"/>
      <c r="I497" s="301"/>
      <c r="J497" s="301"/>
      <c r="K497" s="154"/>
      <c r="L497" s="237"/>
    </row>
    <row r="498" spans="1:12" s="181" customFormat="1" ht="13.5" hidden="1">
      <c r="A498" s="302">
        <v>29</v>
      </c>
      <c r="C498" s="301" t="s">
        <v>214</v>
      </c>
      <c r="D498" s="313" t="s">
        <v>218</v>
      </c>
      <c r="E498" s="301"/>
      <c r="F498" s="301"/>
      <c r="G498" s="301"/>
      <c r="H498" s="301"/>
      <c r="I498" s="301"/>
      <c r="J498" s="301"/>
      <c r="K498" s="154"/>
      <c r="L498" s="237"/>
    </row>
    <row r="499" spans="1:12" s="181" customFormat="1" ht="13.5" hidden="1">
      <c r="A499" s="302">
        <v>30</v>
      </c>
      <c r="C499" s="301" t="s">
        <v>214</v>
      </c>
      <c r="D499" s="313" t="s">
        <v>218</v>
      </c>
      <c r="E499" s="301"/>
      <c r="F499" s="301"/>
      <c r="G499" s="301"/>
      <c r="H499" s="301"/>
      <c r="I499" s="301"/>
      <c r="J499" s="301"/>
      <c r="K499" s="154"/>
      <c r="L499" s="237"/>
    </row>
    <row r="500" spans="1:12" s="181" customFormat="1" ht="13.5" hidden="1">
      <c r="A500" s="302">
        <v>31</v>
      </c>
      <c r="C500" s="301" t="s">
        <v>214</v>
      </c>
      <c r="D500" s="313" t="s">
        <v>218</v>
      </c>
      <c r="E500" s="301"/>
      <c r="F500" s="301"/>
      <c r="G500" s="301"/>
      <c r="H500" s="301"/>
      <c r="I500" s="301"/>
      <c r="J500" s="301"/>
      <c r="K500" s="154"/>
      <c r="L500" s="237"/>
    </row>
    <row r="501" spans="1:12" s="181" customFormat="1" ht="13.5" hidden="1">
      <c r="A501" s="302">
        <v>32</v>
      </c>
      <c r="C501" s="301" t="s">
        <v>214</v>
      </c>
      <c r="D501" s="313" t="s">
        <v>218</v>
      </c>
      <c r="E501" s="301"/>
      <c r="F501" s="301"/>
      <c r="G501" s="301"/>
      <c r="H501" s="301"/>
      <c r="I501" s="301"/>
      <c r="J501" s="301"/>
      <c r="K501" s="154"/>
      <c r="L501" s="237"/>
    </row>
    <row r="502" spans="1:12" s="181" customFormat="1" ht="13.5" hidden="1">
      <c r="A502" s="302">
        <v>33</v>
      </c>
      <c r="C502" s="301" t="s">
        <v>214</v>
      </c>
      <c r="D502" s="313" t="s">
        <v>218</v>
      </c>
      <c r="E502" s="301"/>
      <c r="F502" s="301"/>
      <c r="G502" s="301"/>
      <c r="H502" s="301"/>
      <c r="I502" s="301"/>
      <c r="J502" s="301"/>
      <c r="K502" s="154"/>
      <c r="L502" s="237"/>
    </row>
    <row r="503" spans="1:12" s="181" customFormat="1" ht="13.5" hidden="1">
      <c r="A503" s="302">
        <v>34</v>
      </c>
      <c r="C503" s="301" t="s">
        <v>214</v>
      </c>
      <c r="D503" s="313" t="s">
        <v>218</v>
      </c>
      <c r="E503" s="301"/>
      <c r="F503" s="301"/>
      <c r="G503" s="301"/>
      <c r="H503" s="301"/>
      <c r="I503" s="301"/>
      <c r="J503" s="301"/>
      <c r="K503" s="154"/>
      <c r="L503" s="237"/>
    </row>
    <row r="504" spans="1:12" s="181" customFormat="1" ht="13.5" hidden="1">
      <c r="A504" s="302">
        <v>35</v>
      </c>
      <c r="C504" s="301" t="s">
        <v>214</v>
      </c>
      <c r="D504" s="313" t="s">
        <v>218</v>
      </c>
      <c r="E504" s="301"/>
      <c r="F504" s="301"/>
      <c r="G504" s="301"/>
      <c r="H504" s="301"/>
      <c r="I504" s="301"/>
      <c r="J504" s="301"/>
      <c r="K504" s="154"/>
      <c r="L504" s="237"/>
    </row>
    <row r="505" spans="1:12" s="181" customFormat="1" ht="13.5" hidden="1">
      <c r="A505" s="302">
        <v>36</v>
      </c>
      <c r="C505" s="301" t="s">
        <v>214</v>
      </c>
      <c r="D505" s="313" t="s">
        <v>218</v>
      </c>
      <c r="E505" s="301"/>
      <c r="F505" s="301"/>
      <c r="G505" s="301"/>
      <c r="H505" s="301"/>
      <c r="I505" s="301"/>
      <c r="J505" s="301"/>
      <c r="K505" s="154"/>
      <c r="L505" s="237"/>
    </row>
    <row r="506" spans="1:12" s="181" customFormat="1" ht="13.5" hidden="1">
      <c r="A506" s="302">
        <v>37</v>
      </c>
      <c r="C506" s="301" t="s">
        <v>214</v>
      </c>
      <c r="D506" s="313" t="s">
        <v>218</v>
      </c>
      <c r="E506" s="301"/>
      <c r="F506" s="301"/>
      <c r="G506" s="301"/>
      <c r="H506" s="301"/>
      <c r="I506" s="301"/>
      <c r="J506" s="301"/>
      <c r="K506" s="154"/>
      <c r="L506" s="237"/>
    </row>
    <row r="507" spans="1:12" s="181" customFormat="1" ht="13.5" hidden="1">
      <c r="A507" s="302">
        <v>38</v>
      </c>
      <c r="C507" s="301" t="s">
        <v>214</v>
      </c>
      <c r="D507" s="313" t="s">
        <v>218</v>
      </c>
      <c r="E507" s="301"/>
      <c r="F507" s="301"/>
      <c r="G507" s="301"/>
      <c r="H507" s="301"/>
      <c r="I507" s="301"/>
      <c r="J507" s="301"/>
      <c r="K507" s="154"/>
      <c r="L507" s="237"/>
    </row>
    <row r="508" spans="1:12" s="181" customFormat="1" ht="13.5" hidden="1">
      <c r="A508" s="302">
        <v>39</v>
      </c>
      <c r="C508" s="301" t="s">
        <v>214</v>
      </c>
      <c r="D508" s="313" t="s">
        <v>218</v>
      </c>
      <c r="E508" s="301"/>
      <c r="F508" s="301"/>
      <c r="G508" s="301"/>
      <c r="H508" s="301"/>
      <c r="I508" s="301"/>
      <c r="J508" s="301"/>
      <c r="K508" s="154"/>
      <c r="L508" s="237"/>
    </row>
    <row r="509" spans="1:12" s="181" customFormat="1" ht="13.5" hidden="1">
      <c r="A509" s="302">
        <v>40</v>
      </c>
      <c r="C509" s="301" t="s">
        <v>214</v>
      </c>
      <c r="D509" s="313" t="s">
        <v>218</v>
      </c>
      <c r="E509" s="301"/>
      <c r="F509" s="301"/>
      <c r="G509" s="301"/>
      <c r="H509" s="301"/>
      <c r="I509" s="301"/>
      <c r="J509" s="301"/>
      <c r="K509" s="154"/>
      <c r="L509" s="237"/>
    </row>
    <row r="510" spans="1:12" s="181" customFormat="1" ht="13.5" hidden="1">
      <c r="A510" s="302">
        <v>41</v>
      </c>
      <c r="C510" s="301" t="s">
        <v>214</v>
      </c>
      <c r="D510" s="313" t="s">
        <v>218</v>
      </c>
      <c r="E510" s="301"/>
      <c r="F510" s="301"/>
      <c r="G510" s="301"/>
      <c r="H510" s="301"/>
      <c r="I510" s="301"/>
      <c r="J510" s="301"/>
      <c r="K510" s="154"/>
      <c r="L510" s="237"/>
    </row>
    <row r="511" spans="1:12" s="181" customFormat="1" ht="13.5" hidden="1">
      <c r="A511" s="302">
        <v>42</v>
      </c>
      <c r="C511" s="301" t="s">
        <v>214</v>
      </c>
      <c r="D511" s="313" t="s">
        <v>218</v>
      </c>
      <c r="E511" s="301"/>
      <c r="F511" s="301"/>
      <c r="G511" s="301"/>
      <c r="H511" s="301"/>
      <c r="I511" s="301"/>
      <c r="J511" s="301"/>
      <c r="K511" s="154"/>
      <c r="L511" s="237"/>
    </row>
    <row r="512" spans="1:12" s="181" customFormat="1" ht="13.5" hidden="1">
      <c r="A512" s="302">
        <v>43</v>
      </c>
      <c r="C512" s="301" t="s">
        <v>214</v>
      </c>
      <c r="D512" s="313" t="s">
        <v>218</v>
      </c>
      <c r="E512" s="301"/>
      <c r="F512" s="301"/>
      <c r="G512" s="301"/>
      <c r="H512" s="301"/>
      <c r="I512" s="301"/>
      <c r="J512" s="301"/>
      <c r="K512" s="154"/>
      <c r="L512" s="237"/>
    </row>
    <row r="513" spans="1:12" s="181" customFormat="1" ht="13.5" hidden="1">
      <c r="A513" s="302">
        <v>44</v>
      </c>
      <c r="C513" s="301" t="s">
        <v>214</v>
      </c>
      <c r="D513" s="313" t="s">
        <v>218</v>
      </c>
      <c r="E513" s="301"/>
      <c r="F513" s="301"/>
      <c r="G513" s="301"/>
      <c r="H513" s="301"/>
      <c r="I513" s="301"/>
      <c r="J513" s="301"/>
      <c r="K513" s="154"/>
      <c r="L513" s="237"/>
    </row>
    <row r="514" spans="1:12" s="181" customFormat="1" ht="13.5" hidden="1">
      <c r="A514" s="302">
        <v>45</v>
      </c>
      <c r="C514" s="301" t="s">
        <v>214</v>
      </c>
      <c r="D514" s="313" t="s">
        <v>218</v>
      </c>
      <c r="E514" s="301"/>
      <c r="F514" s="301"/>
      <c r="G514" s="301"/>
      <c r="H514" s="301"/>
      <c r="I514" s="301"/>
      <c r="J514" s="301"/>
      <c r="K514" s="154"/>
      <c r="L514" s="237"/>
    </row>
    <row r="515" spans="1:12" s="181" customFormat="1" ht="13.5" hidden="1">
      <c r="A515" s="302">
        <v>46</v>
      </c>
      <c r="C515" s="301" t="s">
        <v>214</v>
      </c>
      <c r="D515" s="313" t="s">
        <v>218</v>
      </c>
      <c r="E515" s="301"/>
      <c r="F515" s="301"/>
      <c r="G515" s="301"/>
      <c r="H515" s="301"/>
      <c r="I515" s="301"/>
      <c r="J515" s="301"/>
      <c r="K515" s="154"/>
      <c r="L515" s="237"/>
    </row>
    <row r="516" spans="1:12" s="181" customFormat="1" ht="13.5" hidden="1">
      <c r="A516" s="302">
        <v>47</v>
      </c>
      <c r="C516" s="301" t="s">
        <v>214</v>
      </c>
      <c r="D516" s="313" t="s">
        <v>218</v>
      </c>
      <c r="E516" s="301"/>
      <c r="F516" s="301"/>
      <c r="G516" s="301"/>
      <c r="H516" s="301"/>
      <c r="I516" s="301"/>
      <c r="J516" s="301"/>
      <c r="K516" s="154"/>
      <c r="L516" s="237"/>
    </row>
    <row r="517" spans="1:12" s="181" customFormat="1" ht="13.5" hidden="1">
      <c r="A517" s="302">
        <v>48</v>
      </c>
      <c r="C517" s="301" t="s">
        <v>214</v>
      </c>
      <c r="D517" s="313" t="s">
        <v>218</v>
      </c>
      <c r="E517" s="301"/>
      <c r="F517" s="301"/>
      <c r="G517" s="301"/>
      <c r="H517" s="301"/>
      <c r="I517" s="301"/>
      <c r="J517" s="301"/>
      <c r="K517" s="154"/>
      <c r="L517" s="237"/>
    </row>
    <row r="518" spans="1:12" s="181" customFormat="1" ht="13.5" hidden="1">
      <c r="A518" s="302">
        <v>49</v>
      </c>
      <c r="C518" s="301" t="s">
        <v>214</v>
      </c>
      <c r="D518" s="313" t="s">
        <v>218</v>
      </c>
      <c r="E518" s="301"/>
      <c r="F518" s="301"/>
      <c r="G518" s="301"/>
      <c r="H518" s="301"/>
      <c r="I518" s="301"/>
      <c r="J518" s="301"/>
      <c r="K518" s="154"/>
      <c r="L518" s="237"/>
    </row>
    <row r="519" spans="1:12" s="181" customFormat="1" ht="13.5" hidden="1">
      <c r="A519" s="302">
        <v>50</v>
      </c>
      <c r="C519" s="301" t="s">
        <v>214</v>
      </c>
      <c r="D519" s="313" t="s">
        <v>218</v>
      </c>
      <c r="E519" s="301"/>
      <c r="F519" s="301"/>
      <c r="G519" s="301"/>
      <c r="H519" s="301"/>
      <c r="I519" s="301"/>
      <c r="J519" s="301"/>
      <c r="K519" s="154"/>
      <c r="L519" s="237"/>
    </row>
    <row r="520" spans="1:10" s="181" customFormat="1" ht="12.75">
      <c r="A520" s="190"/>
      <c r="C520" s="190" t="s">
        <v>195</v>
      </c>
      <c r="D520" s="190"/>
      <c r="E520" s="190"/>
      <c r="F520" s="190"/>
      <c r="G520" s="299"/>
      <c r="H520" s="190"/>
      <c r="I520" s="190"/>
      <c r="J520" s="190"/>
    </row>
    <row r="521" spans="1:12" s="181" customFormat="1" ht="15">
      <c r="A521" s="302" t="s">
        <v>189</v>
      </c>
      <c r="C521" s="300" t="s">
        <v>39</v>
      </c>
      <c r="D521" s="300" t="s">
        <v>40</v>
      </c>
      <c r="E521" s="300"/>
      <c r="F521" s="300" t="s">
        <v>196</v>
      </c>
      <c r="G521" s="300"/>
      <c r="H521" s="300"/>
      <c r="I521" s="300"/>
      <c r="J521" s="300"/>
      <c r="K521" s="180"/>
      <c r="L521" s="249" t="s">
        <v>277</v>
      </c>
    </row>
    <row r="522" spans="1:12" s="181" customFormat="1" ht="15">
      <c r="A522" s="302">
        <v>1</v>
      </c>
      <c r="C522" s="301" t="s">
        <v>197</v>
      </c>
      <c r="D522" s="301" t="s">
        <v>201</v>
      </c>
      <c r="E522" s="301"/>
      <c r="F522" s="249" t="s">
        <v>271</v>
      </c>
      <c r="G522" s="249"/>
      <c r="H522" s="249"/>
      <c r="I522" s="249"/>
      <c r="J522" s="249"/>
      <c r="K522" s="252"/>
      <c r="L522" s="267" t="s">
        <v>1079</v>
      </c>
    </row>
    <row r="523" spans="1:12" s="181" customFormat="1" ht="15">
      <c r="A523" s="302">
        <v>2</v>
      </c>
      <c r="C523" s="301" t="s">
        <v>197</v>
      </c>
      <c r="D523" s="301" t="s">
        <v>201</v>
      </c>
      <c r="E523" s="301"/>
      <c r="F523" s="249" t="s">
        <v>286</v>
      </c>
      <c r="G523" s="249"/>
      <c r="H523" s="249"/>
      <c r="I523" s="249"/>
      <c r="J523" s="249"/>
      <c r="K523" s="252"/>
      <c r="L523" s="267" t="s">
        <v>1080</v>
      </c>
    </row>
    <row r="524" spans="1:12" s="181" customFormat="1" ht="15">
      <c r="A524" s="302">
        <v>3</v>
      </c>
      <c r="C524" s="301" t="s">
        <v>197</v>
      </c>
      <c r="D524" s="301" t="s">
        <v>201</v>
      </c>
      <c r="E524" s="301"/>
      <c r="F524" s="249" t="s">
        <v>277</v>
      </c>
      <c r="G524" s="249"/>
      <c r="H524" s="249"/>
      <c r="I524" s="249"/>
      <c r="J524" s="249"/>
      <c r="K524" s="252"/>
      <c r="L524" s="267" t="s">
        <v>1081</v>
      </c>
    </row>
    <row r="525" spans="1:12" s="181" customFormat="1" ht="15">
      <c r="A525" s="302">
        <v>4</v>
      </c>
      <c r="C525" s="301" t="s">
        <v>197</v>
      </c>
      <c r="D525" s="301" t="s">
        <v>201</v>
      </c>
      <c r="E525" s="301"/>
      <c r="F525" s="249" t="s">
        <v>576</v>
      </c>
      <c r="G525" s="249"/>
      <c r="H525" s="249"/>
      <c r="I525" s="249"/>
      <c r="J525" s="249"/>
      <c r="K525" s="252"/>
      <c r="L525" s="267" t="s">
        <v>1078</v>
      </c>
    </row>
    <row r="526" spans="1:12" s="181" customFormat="1" ht="15">
      <c r="A526" s="302">
        <v>5</v>
      </c>
      <c r="C526" s="301" t="s">
        <v>197</v>
      </c>
      <c r="D526" s="301" t="s">
        <v>201</v>
      </c>
      <c r="E526" s="301"/>
      <c r="F526" s="249" t="s">
        <v>368</v>
      </c>
      <c r="G526" s="249"/>
      <c r="H526" s="249"/>
      <c r="I526" s="249"/>
      <c r="J526" s="249"/>
      <c r="K526" s="252"/>
      <c r="L526" s="267" t="s">
        <v>1082</v>
      </c>
    </row>
    <row r="527" spans="1:12" s="181" customFormat="1" ht="15">
      <c r="A527" s="302">
        <v>6</v>
      </c>
      <c r="C527" s="301" t="s">
        <v>197</v>
      </c>
      <c r="D527" s="301" t="s">
        <v>201</v>
      </c>
      <c r="E527" s="301"/>
      <c r="F527" s="249" t="s">
        <v>294</v>
      </c>
      <c r="G527" s="249"/>
      <c r="H527" s="249"/>
      <c r="I527" s="249"/>
      <c r="J527" s="249"/>
      <c r="K527" s="252"/>
      <c r="L527" s="267" t="s">
        <v>1084</v>
      </c>
    </row>
    <row r="528" spans="1:12" s="181" customFormat="1" ht="15">
      <c r="A528" s="302">
        <v>7</v>
      </c>
      <c r="C528" s="301" t="s">
        <v>197</v>
      </c>
      <c r="D528" s="301" t="s">
        <v>201</v>
      </c>
      <c r="E528" s="301"/>
      <c r="F528" s="249" t="s">
        <v>1085</v>
      </c>
      <c r="G528" s="249"/>
      <c r="H528" s="249"/>
      <c r="I528" s="249"/>
      <c r="J528" s="249"/>
      <c r="K528" s="252"/>
      <c r="L528" s="267" t="s">
        <v>1078</v>
      </c>
    </row>
    <row r="529" spans="1:12" s="181" customFormat="1" ht="15">
      <c r="A529" s="302">
        <v>8</v>
      </c>
      <c r="C529" s="301" t="s">
        <v>197</v>
      </c>
      <c r="D529" s="301" t="s">
        <v>201</v>
      </c>
      <c r="E529" s="301"/>
      <c r="F529" s="249" t="s">
        <v>733</v>
      </c>
      <c r="G529" s="249"/>
      <c r="H529" s="249"/>
      <c r="I529" s="249"/>
      <c r="J529" s="249"/>
      <c r="K529" s="252"/>
      <c r="L529" s="267" t="s">
        <v>1086</v>
      </c>
    </row>
    <row r="530" spans="1:12" s="181" customFormat="1" ht="15">
      <c r="A530" s="302">
        <v>9</v>
      </c>
      <c r="C530" s="301" t="s">
        <v>197</v>
      </c>
      <c r="D530" s="301" t="s">
        <v>201</v>
      </c>
      <c r="E530" s="301"/>
      <c r="F530" s="249" t="s">
        <v>278</v>
      </c>
      <c r="G530" s="249"/>
      <c r="H530" s="249"/>
      <c r="I530" s="249"/>
      <c r="J530" s="249"/>
      <c r="K530" s="252"/>
      <c r="L530" s="267" t="s">
        <v>1087</v>
      </c>
    </row>
    <row r="531" spans="1:12" s="181" customFormat="1" ht="15">
      <c r="A531" s="302">
        <v>10</v>
      </c>
      <c r="C531" s="301" t="s">
        <v>197</v>
      </c>
      <c r="D531" s="301" t="s">
        <v>201</v>
      </c>
      <c r="E531" s="301"/>
      <c r="F531" s="249" t="s">
        <v>319</v>
      </c>
      <c r="G531" s="249"/>
      <c r="H531" s="249"/>
      <c r="I531" s="249"/>
      <c r="J531" s="249"/>
      <c r="K531" s="252"/>
      <c r="L531" s="267" t="s">
        <v>1088</v>
      </c>
    </row>
    <row r="532" spans="1:12" s="181" customFormat="1" ht="15">
      <c r="A532" s="302">
        <v>11</v>
      </c>
      <c r="C532" s="301" t="s">
        <v>197</v>
      </c>
      <c r="D532" s="301" t="s">
        <v>201</v>
      </c>
      <c r="E532" s="301"/>
      <c r="F532" s="249" t="s">
        <v>325</v>
      </c>
      <c r="G532" s="249"/>
      <c r="H532" s="249"/>
      <c r="I532" s="249"/>
      <c r="J532" s="249"/>
      <c r="K532" s="252"/>
      <c r="L532" s="267" t="s">
        <v>1089</v>
      </c>
    </row>
    <row r="533" spans="1:12" s="181" customFormat="1" ht="15">
      <c r="A533" s="302">
        <v>12</v>
      </c>
      <c r="C533" s="301" t="s">
        <v>197</v>
      </c>
      <c r="D533" s="301" t="s">
        <v>201</v>
      </c>
      <c r="E533" s="301"/>
      <c r="F533" s="249" t="s">
        <v>772</v>
      </c>
      <c r="G533" s="249"/>
      <c r="H533" s="249"/>
      <c r="I533" s="249"/>
      <c r="J533" s="249"/>
      <c r="K533" s="252"/>
      <c r="L533" s="267" t="s">
        <v>1083</v>
      </c>
    </row>
    <row r="534" spans="1:12" s="181" customFormat="1" ht="15">
      <c r="A534" s="302">
        <v>13</v>
      </c>
      <c r="C534" s="301" t="s">
        <v>197</v>
      </c>
      <c r="D534" s="301" t="s">
        <v>201</v>
      </c>
      <c r="E534" s="301"/>
      <c r="F534" s="249" t="s">
        <v>459</v>
      </c>
      <c r="G534" s="249"/>
      <c r="H534" s="249"/>
      <c r="I534" s="249"/>
      <c r="J534" s="249"/>
      <c r="K534" s="252"/>
      <c r="L534" s="267" t="s">
        <v>1086</v>
      </c>
    </row>
    <row r="535" spans="1:12" s="181" customFormat="1" ht="15">
      <c r="A535" s="302">
        <v>14</v>
      </c>
      <c r="C535" s="301" t="s">
        <v>197</v>
      </c>
      <c r="D535" s="301" t="s">
        <v>201</v>
      </c>
      <c r="E535" s="301"/>
      <c r="F535" s="249" t="s">
        <v>462</v>
      </c>
      <c r="G535" s="301"/>
      <c r="H535" s="301"/>
      <c r="I535" s="301"/>
      <c r="J535" s="301"/>
      <c r="K535" s="154"/>
      <c r="L535" s="267" t="s">
        <v>1090</v>
      </c>
    </row>
    <row r="536" spans="1:12" s="181" customFormat="1" ht="15">
      <c r="A536" s="302">
        <v>15</v>
      </c>
      <c r="C536" s="301" t="s">
        <v>197</v>
      </c>
      <c r="D536" s="301" t="s">
        <v>201</v>
      </c>
      <c r="E536" s="301"/>
      <c r="F536" s="249" t="s">
        <v>342</v>
      </c>
      <c r="G536" s="301"/>
      <c r="H536" s="301"/>
      <c r="I536" s="301"/>
      <c r="J536" s="301"/>
      <c r="K536" s="154"/>
      <c r="L536" s="267" t="s">
        <v>1091</v>
      </c>
    </row>
    <row r="537" spans="1:12" s="181" customFormat="1" ht="15">
      <c r="A537" s="302">
        <v>16</v>
      </c>
      <c r="C537" s="301" t="s">
        <v>197</v>
      </c>
      <c r="D537" s="301" t="s">
        <v>201</v>
      </c>
      <c r="E537" s="301"/>
      <c r="F537" s="249" t="s">
        <v>825</v>
      </c>
      <c r="G537" s="301"/>
      <c r="H537" s="301"/>
      <c r="I537" s="301"/>
      <c r="J537" s="301"/>
      <c r="K537" s="154"/>
      <c r="L537" s="247" t="s">
        <v>1083</v>
      </c>
    </row>
    <row r="538" spans="1:12" s="181" customFormat="1" ht="13.5">
      <c r="A538" s="302">
        <v>17</v>
      </c>
      <c r="C538" s="301" t="s">
        <v>197</v>
      </c>
      <c r="D538" s="301" t="s">
        <v>201</v>
      </c>
      <c r="E538" s="301"/>
      <c r="F538" s="301"/>
      <c r="G538" s="301"/>
      <c r="H538" s="301"/>
      <c r="I538" s="301"/>
      <c r="J538" s="301"/>
      <c r="K538" s="154"/>
      <c r="L538" s="237"/>
    </row>
    <row r="539" spans="1:12" s="181" customFormat="1" ht="13.5">
      <c r="A539" s="302">
        <v>18</v>
      </c>
      <c r="C539" s="301" t="s">
        <v>197</v>
      </c>
      <c r="D539" s="301" t="s">
        <v>201</v>
      </c>
      <c r="E539" s="301"/>
      <c r="F539" s="301"/>
      <c r="G539" s="301"/>
      <c r="H539" s="301"/>
      <c r="I539" s="301"/>
      <c r="J539" s="301"/>
      <c r="K539" s="154"/>
      <c r="L539" s="237"/>
    </row>
    <row r="540" spans="1:12" s="181" customFormat="1" ht="13.5">
      <c r="A540" s="302">
        <v>19</v>
      </c>
      <c r="C540" s="301" t="s">
        <v>197</v>
      </c>
      <c r="D540" s="301" t="s">
        <v>201</v>
      </c>
      <c r="E540" s="301"/>
      <c r="F540" s="301"/>
      <c r="G540" s="301"/>
      <c r="H540" s="301"/>
      <c r="I540" s="301"/>
      <c r="J540" s="301"/>
      <c r="K540" s="154"/>
      <c r="L540" s="237"/>
    </row>
    <row r="541" spans="1:12" s="181" customFormat="1" ht="13.5">
      <c r="A541" s="302">
        <v>20</v>
      </c>
      <c r="C541" s="301" t="s">
        <v>197</v>
      </c>
      <c r="D541" s="301" t="s">
        <v>201</v>
      </c>
      <c r="E541" s="301"/>
      <c r="F541" s="301"/>
      <c r="G541" s="301"/>
      <c r="H541" s="301"/>
      <c r="I541" s="301"/>
      <c r="J541" s="301"/>
      <c r="K541" s="154"/>
      <c r="L541" s="237"/>
    </row>
    <row r="542" spans="1:12" s="181" customFormat="1" ht="13.5">
      <c r="A542" s="302">
        <v>21</v>
      </c>
      <c r="C542" s="301" t="s">
        <v>197</v>
      </c>
      <c r="D542" s="301" t="s">
        <v>201</v>
      </c>
      <c r="E542" s="301"/>
      <c r="F542" s="301"/>
      <c r="G542" s="301"/>
      <c r="H542" s="301"/>
      <c r="I542" s="301"/>
      <c r="J542" s="301"/>
      <c r="K542" s="154"/>
      <c r="L542" s="237"/>
    </row>
    <row r="543" spans="1:12" s="181" customFormat="1" ht="13.5">
      <c r="A543" s="302">
        <v>22</v>
      </c>
      <c r="C543" s="301" t="s">
        <v>197</v>
      </c>
      <c r="D543" s="301" t="s">
        <v>201</v>
      </c>
      <c r="E543" s="301"/>
      <c r="F543" s="301"/>
      <c r="G543" s="301"/>
      <c r="H543" s="301"/>
      <c r="I543" s="301"/>
      <c r="J543" s="301"/>
      <c r="K543" s="154"/>
      <c r="L543" s="237"/>
    </row>
    <row r="544" spans="1:12" s="181" customFormat="1" ht="13.5">
      <c r="A544" s="302">
        <v>23</v>
      </c>
      <c r="C544" s="301" t="s">
        <v>197</v>
      </c>
      <c r="D544" s="301" t="s">
        <v>201</v>
      </c>
      <c r="E544" s="301"/>
      <c r="F544" s="301"/>
      <c r="G544" s="301"/>
      <c r="H544" s="301"/>
      <c r="I544" s="301"/>
      <c r="J544" s="301"/>
      <c r="K544" s="154"/>
      <c r="L544" s="237"/>
    </row>
    <row r="545" spans="1:12" s="181" customFormat="1" ht="13.5">
      <c r="A545" s="302">
        <v>24</v>
      </c>
      <c r="C545" s="301" t="s">
        <v>197</v>
      </c>
      <c r="D545" s="301" t="s">
        <v>201</v>
      </c>
      <c r="E545" s="301"/>
      <c r="F545" s="301"/>
      <c r="G545" s="301"/>
      <c r="H545" s="301"/>
      <c r="I545" s="301"/>
      <c r="J545" s="301"/>
      <c r="K545" s="154"/>
      <c r="L545" s="237"/>
    </row>
    <row r="546" spans="1:12" s="181" customFormat="1" ht="13.5">
      <c r="A546" s="302">
        <v>25</v>
      </c>
      <c r="C546" s="301" t="s">
        <v>197</v>
      </c>
      <c r="D546" s="301" t="s">
        <v>201</v>
      </c>
      <c r="E546" s="301"/>
      <c r="F546" s="301"/>
      <c r="G546" s="301"/>
      <c r="H546" s="301"/>
      <c r="I546" s="301"/>
      <c r="J546" s="301"/>
      <c r="K546" s="154"/>
      <c r="L546" s="237"/>
    </row>
    <row r="547" spans="1:12" s="181" customFormat="1" ht="13.5">
      <c r="A547" s="302">
        <v>26</v>
      </c>
      <c r="C547" s="301" t="s">
        <v>197</v>
      </c>
      <c r="D547" s="301" t="s">
        <v>201</v>
      </c>
      <c r="E547" s="301"/>
      <c r="F547" s="301"/>
      <c r="G547" s="301"/>
      <c r="H547" s="301"/>
      <c r="I547" s="301"/>
      <c r="J547" s="301"/>
      <c r="K547" s="154"/>
      <c r="L547" s="237"/>
    </row>
    <row r="548" spans="1:12" s="181" customFormat="1" ht="13.5">
      <c r="A548" s="302">
        <v>27</v>
      </c>
      <c r="C548" s="301" t="s">
        <v>197</v>
      </c>
      <c r="D548" s="301" t="s">
        <v>201</v>
      </c>
      <c r="E548" s="301"/>
      <c r="F548" s="301"/>
      <c r="G548" s="301"/>
      <c r="H548" s="301"/>
      <c r="I548" s="301"/>
      <c r="J548" s="301"/>
      <c r="K548" s="154"/>
      <c r="L548" s="237"/>
    </row>
    <row r="549" spans="1:12" s="181" customFormat="1" ht="13.5">
      <c r="A549" s="302">
        <v>28</v>
      </c>
      <c r="C549" s="301" t="s">
        <v>197</v>
      </c>
      <c r="D549" s="301" t="s">
        <v>201</v>
      </c>
      <c r="E549" s="301"/>
      <c r="F549" s="301"/>
      <c r="G549" s="301"/>
      <c r="H549" s="301"/>
      <c r="I549" s="301"/>
      <c r="J549" s="301"/>
      <c r="K549" s="154"/>
      <c r="L549" s="237"/>
    </row>
    <row r="550" spans="1:12" s="181" customFormat="1" ht="13.5">
      <c r="A550" s="302">
        <v>29</v>
      </c>
      <c r="C550" s="301" t="s">
        <v>197</v>
      </c>
      <c r="D550" s="301" t="s">
        <v>201</v>
      </c>
      <c r="E550" s="301"/>
      <c r="F550" s="301"/>
      <c r="G550" s="301"/>
      <c r="H550" s="301"/>
      <c r="I550" s="301"/>
      <c r="J550" s="301"/>
      <c r="K550" s="154"/>
      <c r="L550" s="237"/>
    </row>
    <row r="551" spans="1:12" s="181" customFormat="1" ht="13.5">
      <c r="A551" s="302">
        <v>30</v>
      </c>
      <c r="C551" s="301" t="s">
        <v>197</v>
      </c>
      <c r="D551" s="301" t="s">
        <v>201</v>
      </c>
      <c r="E551" s="301"/>
      <c r="F551" s="301"/>
      <c r="G551" s="301"/>
      <c r="H551" s="301"/>
      <c r="I551" s="301"/>
      <c r="J551" s="301"/>
      <c r="K551" s="154"/>
      <c r="L551" s="237"/>
    </row>
    <row r="552" spans="1:12" s="181" customFormat="1" ht="13.5">
      <c r="A552" s="302">
        <v>31</v>
      </c>
      <c r="C552" s="301" t="s">
        <v>197</v>
      </c>
      <c r="D552" s="301" t="s">
        <v>201</v>
      </c>
      <c r="E552" s="301"/>
      <c r="F552" s="301"/>
      <c r="G552" s="301"/>
      <c r="H552" s="301"/>
      <c r="I552" s="301"/>
      <c r="J552" s="301"/>
      <c r="K552" s="154"/>
      <c r="L552" s="237"/>
    </row>
    <row r="553" spans="1:12" s="181" customFormat="1" ht="13.5">
      <c r="A553" s="302">
        <v>32</v>
      </c>
      <c r="C553" s="301" t="s">
        <v>197</v>
      </c>
      <c r="D553" s="301" t="s">
        <v>201</v>
      </c>
      <c r="E553" s="301"/>
      <c r="F553" s="301"/>
      <c r="G553" s="301"/>
      <c r="H553" s="301"/>
      <c r="I553" s="301"/>
      <c r="J553" s="301"/>
      <c r="K553" s="154"/>
      <c r="L553" s="237"/>
    </row>
    <row r="554" spans="1:12" s="181" customFormat="1" ht="13.5">
      <c r="A554" s="302">
        <v>33</v>
      </c>
      <c r="C554" s="301" t="s">
        <v>197</v>
      </c>
      <c r="D554" s="301" t="s">
        <v>201</v>
      </c>
      <c r="E554" s="301"/>
      <c r="F554" s="301"/>
      <c r="G554" s="301"/>
      <c r="H554" s="301"/>
      <c r="I554" s="301"/>
      <c r="J554" s="301"/>
      <c r="K554" s="154"/>
      <c r="L554" s="237"/>
    </row>
    <row r="555" spans="1:12" s="181" customFormat="1" ht="13.5">
      <c r="A555" s="302">
        <v>34</v>
      </c>
      <c r="C555" s="301" t="s">
        <v>197</v>
      </c>
      <c r="D555" s="301" t="s">
        <v>201</v>
      </c>
      <c r="E555" s="301"/>
      <c r="F555" s="301"/>
      <c r="G555" s="301"/>
      <c r="H555" s="301"/>
      <c r="I555" s="301"/>
      <c r="J555" s="301"/>
      <c r="K555" s="154"/>
      <c r="L555" s="237"/>
    </row>
    <row r="556" spans="1:12" s="181" customFormat="1" ht="13.5">
      <c r="A556" s="302">
        <v>35</v>
      </c>
      <c r="C556" s="301" t="s">
        <v>197</v>
      </c>
      <c r="D556" s="301" t="s">
        <v>201</v>
      </c>
      <c r="E556" s="301"/>
      <c r="F556" s="301"/>
      <c r="G556" s="301"/>
      <c r="H556" s="301"/>
      <c r="I556" s="301"/>
      <c r="J556" s="301"/>
      <c r="K556" s="154"/>
      <c r="L556" s="237"/>
    </row>
    <row r="557" spans="1:12" s="181" customFormat="1" ht="13.5">
      <c r="A557" s="302">
        <v>36</v>
      </c>
      <c r="C557" s="301" t="s">
        <v>197</v>
      </c>
      <c r="D557" s="301" t="s">
        <v>201</v>
      </c>
      <c r="E557" s="301"/>
      <c r="F557" s="301"/>
      <c r="G557" s="301"/>
      <c r="H557" s="301"/>
      <c r="I557" s="301"/>
      <c r="J557" s="301"/>
      <c r="K557" s="154"/>
      <c r="L557" s="237"/>
    </row>
    <row r="558" spans="1:12" s="181" customFormat="1" ht="13.5">
      <c r="A558" s="302">
        <v>37</v>
      </c>
      <c r="C558" s="301" t="s">
        <v>197</v>
      </c>
      <c r="D558" s="301" t="s">
        <v>201</v>
      </c>
      <c r="E558" s="301"/>
      <c r="F558" s="301"/>
      <c r="G558" s="301"/>
      <c r="H558" s="301"/>
      <c r="I558" s="301"/>
      <c r="J558" s="301"/>
      <c r="K558" s="154"/>
      <c r="L558" s="237"/>
    </row>
    <row r="559" spans="1:12" s="181" customFormat="1" ht="13.5">
      <c r="A559" s="302">
        <v>38</v>
      </c>
      <c r="C559" s="301" t="s">
        <v>197</v>
      </c>
      <c r="D559" s="301" t="s">
        <v>201</v>
      </c>
      <c r="E559" s="301"/>
      <c r="F559" s="301"/>
      <c r="G559" s="301"/>
      <c r="H559" s="301"/>
      <c r="I559" s="301"/>
      <c r="J559" s="301"/>
      <c r="K559" s="154"/>
      <c r="L559" s="237"/>
    </row>
    <row r="560" spans="1:12" s="181" customFormat="1" ht="13.5">
      <c r="A560" s="302">
        <v>39</v>
      </c>
      <c r="C560" s="301" t="s">
        <v>197</v>
      </c>
      <c r="D560" s="301" t="s">
        <v>201</v>
      </c>
      <c r="E560" s="301"/>
      <c r="F560" s="301"/>
      <c r="G560" s="301"/>
      <c r="H560" s="301"/>
      <c r="I560" s="301"/>
      <c r="J560" s="301"/>
      <c r="K560" s="154"/>
      <c r="L560" s="237"/>
    </row>
    <row r="561" spans="1:12" s="181" customFormat="1" ht="13.5">
      <c r="A561" s="302">
        <v>40</v>
      </c>
      <c r="C561" s="301" t="s">
        <v>197</v>
      </c>
      <c r="D561" s="301" t="s">
        <v>201</v>
      </c>
      <c r="E561" s="301"/>
      <c r="F561" s="301"/>
      <c r="G561" s="301"/>
      <c r="H561" s="301"/>
      <c r="I561" s="301"/>
      <c r="J561" s="301"/>
      <c r="K561" s="154"/>
      <c r="L561" s="237"/>
    </row>
    <row r="562" spans="1:12" s="181" customFormat="1" ht="13.5">
      <c r="A562" s="302">
        <v>41</v>
      </c>
      <c r="C562" s="301" t="s">
        <v>197</v>
      </c>
      <c r="D562" s="301" t="s">
        <v>201</v>
      </c>
      <c r="E562" s="301"/>
      <c r="F562" s="301"/>
      <c r="G562" s="301"/>
      <c r="H562" s="301"/>
      <c r="I562" s="301"/>
      <c r="J562" s="301"/>
      <c r="K562" s="154"/>
      <c r="L562" s="237"/>
    </row>
    <row r="563" spans="1:12" s="181" customFormat="1" ht="13.5">
      <c r="A563" s="302">
        <v>42</v>
      </c>
      <c r="C563" s="301" t="s">
        <v>197</v>
      </c>
      <c r="D563" s="301" t="s">
        <v>201</v>
      </c>
      <c r="E563" s="301"/>
      <c r="F563" s="301"/>
      <c r="G563" s="301"/>
      <c r="H563" s="301"/>
      <c r="I563" s="301"/>
      <c r="J563" s="301"/>
      <c r="K563" s="154"/>
      <c r="L563" s="237"/>
    </row>
    <row r="564" spans="1:12" s="181" customFormat="1" ht="13.5">
      <c r="A564" s="302">
        <v>43</v>
      </c>
      <c r="C564" s="301" t="s">
        <v>197</v>
      </c>
      <c r="D564" s="301" t="s">
        <v>201</v>
      </c>
      <c r="E564" s="301"/>
      <c r="F564" s="301"/>
      <c r="G564" s="301"/>
      <c r="H564" s="301"/>
      <c r="I564" s="301"/>
      <c r="J564" s="301"/>
      <c r="K564" s="154"/>
      <c r="L564" s="237"/>
    </row>
    <row r="565" spans="1:12" s="181" customFormat="1" ht="13.5">
      <c r="A565" s="302">
        <v>44</v>
      </c>
      <c r="C565" s="301" t="s">
        <v>197</v>
      </c>
      <c r="D565" s="301" t="s">
        <v>201</v>
      </c>
      <c r="E565" s="301"/>
      <c r="F565" s="301"/>
      <c r="G565" s="301"/>
      <c r="H565" s="301"/>
      <c r="I565" s="301"/>
      <c r="J565" s="301"/>
      <c r="K565" s="154"/>
      <c r="L565" s="237"/>
    </row>
    <row r="566" spans="1:12" s="181" customFormat="1" ht="13.5">
      <c r="A566" s="302">
        <v>45</v>
      </c>
      <c r="C566" s="301" t="s">
        <v>197</v>
      </c>
      <c r="D566" s="301" t="s">
        <v>201</v>
      </c>
      <c r="E566" s="301"/>
      <c r="F566" s="301"/>
      <c r="G566" s="301"/>
      <c r="H566" s="301"/>
      <c r="I566" s="301"/>
      <c r="J566" s="301"/>
      <c r="K566" s="154"/>
      <c r="L566" s="237"/>
    </row>
    <row r="567" spans="1:12" s="181" customFormat="1" ht="13.5">
      <c r="A567" s="302">
        <v>46</v>
      </c>
      <c r="C567" s="301" t="s">
        <v>197</v>
      </c>
      <c r="D567" s="301" t="s">
        <v>201</v>
      </c>
      <c r="E567" s="301"/>
      <c r="F567" s="301"/>
      <c r="G567" s="301"/>
      <c r="H567" s="301"/>
      <c r="I567" s="301"/>
      <c r="J567" s="301"/>
      <c r="K567" s="154"/>
      <c r="L567" s="237"/>
    </row>
    <row r="568" spans="1:12" s="181" customFormat="1" ht="13.5">
      <c r="A568" s="302">
        <v>47</v>
      </c>
      <c r="C568" s="301" t="s">
        <v>197</v>
      </c>
      <c r="D568" s="301" t="s">
        <v>201</v>
      </c>
      <c r="E568" s="301"/>
      <c r="F568" s="301"/>
      <c r="G568" s="301"/>
      <c r="H568" s="301"/>
      <c r="I568" s="301"/>
      <c r="J568" s="301"/>
      <c r="K568" s="154"/>
      <c r="L568" s="237"/>
    </row>
    <row r="569" spans="1:12" s="181" customFormat="1" ht="13.5">
      <c r="A569" s="302">
        <v>48</v>
      </c>
      <c r="C569" s="301" t="s">
        <v>197</v>
      </c>
      <c r="D569" s="301" t="s">
        <v>201</v>
      </c>
      <c r="E569" s="301"/>
      <c r="F569" s="301"/>
      <c r="G569" s="301"/>
      <c r="H569" s="301"/>
      <c r="I569" s="301"/>
      <c r="J569" s="301"/>
      <c r="K569" s="154"/>
      <c r="L569" s="237"/>
    </row>
    <row r="570" spans="1:12" s="181" customFormat="1" ht="13.5">
      <c r="A570" s="302">
        <v>49</v>
      </c>
      <c r="C570" s="301" t="s">
        <v>197</v>
      </c>
      <c r="D570" s="301" t="s">
        <v>201</v>
      </c>
      <c r="E570" s="301"/>
      <c r="F570" s="301"/>
      <c r="G570" s="301"/>
      <c r="H570" s="301"/>
      <c r="I570" s="301"/>
      <c r="J570" s="301"/>
      <c r="K570" s="154"/>
      <c r="L570" s="237"/>
    </row>
    <row r="571" spans="1:12" s="181" customFormat="1" ht="13.5">
      <c r="A571" s="302">
        <v>50</v>
      </c>
      <c r="C571" s="301" t="s">
        <v>197</v>
      </c>
      <c r="D571" s="301" t="s">
        <v>201</v>
      </c>
      <c r="E571" s="301"/>
      <c r="F571" s="301"/>
      <c r="G571" s="301"/>
      <c r="H571" s="301"/>
      <c r="I571" s="301"/>
      <c r="J571" s="301"/>
      <c r="K571" s="154"/>
      <c r="L571" s="237"/>
    </row>
    <row r="572" spans="1:10" s="181" customFormat="1" ht="12.75">
      <c r="A572" s="190"/>
      <c r="C572" s="310" t="s">
        <v>198</v>
      </c>
      <c r="D572" s="310"/>
      <c r="E572" s="310"/>
      <c r="F572" s="310"/>
      <c r="G572" s="310"/>
      <c r="H572" s="190"/>
      <c r="I572" s="310"/>
      <c r="J572" s="190"/>
    </row>
    <row r="573" spans="1:12" s="181" customFormat="1" ht="15">
      <c r="A573" s="302" t="s">
        <v>189</v>
      </c>
      <c r="C573" s="300" t="s">
        <v>39</v>
      </c>
      <c r="D573" s="300" t="s">
        <v>40</v>
      </c>
      <c r="E573" s="300"/>
      <c r="F573" s="300" t="s">
        <v>199</v>
      </c>
      <c r="G573" s="300"/>
      <c r="H573" s="300"/>
      <c r="I573" s="300"/>
      <c r="J573" s="300"/>
      <c r="K573" s="180"/>
      <c r="L573" s="249" t="s">
        <v>294</v>
      </c>
    </row>
    <row r="574" spans="1:12" s="181" customFormat="1" ht="13.5">
      <c r="A574" s="302">
        <v>1</v>
      </c>
      <c r="C574" s="301" t="s">
        <v>200</v>
      </c>
      <c r="D574" s="301" t="s">
        <v>207</v>
      </c>
      <c r="E574" s="301"/>
      <c r="F574" s="301" t="s">
        <v>1118</v>
      </c>
      <c r="G574" s="301"/>
      <c r="H574" s="301"/>
      <c r="I574" s="301"/>
      <c r="J574" s="301"/>
      <c r="K574" s="154"/>
      <c r="L574" s="237"/>
    </row>
    <row r="575" spans="1:12" s="181" customFormat="1" ht="13.5">
      <c r="A575" s="302">
        <v>2</v>
      </c>
      <c r="C575" s="301" t="s">
        <v>200</v>
      </c>
      <c r="D575" s="301" t="s">
        <v>207</v>
      </c>
      <c r="E575" s="301"/>
      <c r="F575" s="301"/>
      <c r="G575" s="301"/>
      <c r="H575" s="301"/>
      <c r="I575" s="301"/>
      <c r="J575" s="301"/>
      <c r="K575" s="154"/>
      <c r="L575" s="237"/>
    </row>
    <row r="576" spans="1:12" s="181" customFormat="1" ht="13.5">
      <c r="A576" s="302">
        <v>3</v>
      </c>
      <c r="C576" s="301" t="s">
        <v>200</v>
      </c>
      <c r="D576" s="301" t="s">
        <v>207</v>
      </c>
      <c r="E576" s="301"/>
      <c r="F576" s="301"/>
      <c r="G576" s="301"/>
      <c r="H576" s="301"/>
      <c r="I576" s="301"/>
      <c r="J576" s="301"/>
      <c r="K576" s="154"/>
      <c r="L576" s="237"/>
    </row>
    <row r="577" spans="1:12" s="181" customFormat="1" ht="13.5">
      <c r="A577" s="302">
        <v>4</v>
      </c>
      <c r="C577" s="301" t="s">
        <v>200</v>
      </c>
      <c r="D577" s="301" t="s">
        <v>207</v>
      </c>
      <c r="E577" s="301"/>
      <c r="F577" s="301"/>
      <c r="G577" s="301"/>
      <c r="H577" s="301"/>
      <c r="I577" s="301"/>
      <c r="J577" s="301"/>
      <c r="K577" s="154"/>
      <c r="L577" s="237"/>
    </row>
    <row r="578" spans="1:12" s="181" customFormat="1" ht="13.5">
      <c r="A578" s="302">
        <v>5</v>
      </c>
      <c r="C578" s="301" t="s">
        <v>200</v>
      </c>
      <c r="D578" s="301" t="s">
        <v>207</v>
      </c>
      <c r="E578" s="301"/>
      <c r="F578" s="301"/>
      <c r="G578" s="301"/>
      <c r="H578" s="301"/>
      <c r="I578" s="301"/>
      <c r="J578" s="301"/>
      <c r="K578" s="154"/>
      <c r="L578" s="237"/>
    </row>
    <row r="579" spans="1:12" s="181" customFormat="1" ht="13.5">
      <c r="A579" s="302">
        <v>6</v>
      </c>
      <c r="C579" s="301" t="s">
        <v>200</v>
      </c>
      <c r="D579" s="301" t="s">
        <v>207</v>
      </c>
      <c r="E579" s="301"/>
      <c r="F579" s="301"/>
      <c r="G579" s="301"/>
      <c r="H579" s="301"/>
      <c r="I579" s="301"/>
      <c r="J579" s="301"/>
      <c r="K579" s="154"/>
      <c r="L579" s="237"/>
    </row>
    <row r="580" spans="1:12" s="181" customFormat="1" ht="13.5">
      <c r="A580" s="302">
        <v>7</v>
      </c>
      <c r="C580" s="301" t="s">
        <v>200</v>
      </c>
      <c r="D580" s="301" t="s">
        <v>207</v>
      </c>
      <c r="E580" s="301"/>
      <c r="F580" s="301"/>
      <c r="G580" s="301"/>
      <c r="H580" s="301"/>
      <c r="I580" s="301"/>
      <c r="J580" s="301"/>
      <c r="K580" s="154"/>
      <c r="L580" s="237"/>
    </row>
    <row r="581" spans="1:12" s="181" customFormat="1" ht="13.5">
      <c r="A581" s="302">
        <v>8</v>
      </c>
      <c r="C581" s="301" t="s">
        <v>200</v>
      </c>
      <c r="D581" s="301" t="s">
        <v>207</v>
      </c>
      <c r="E581" s="301"/>
      <c r="F581" s="301"/>
      <c r="G581" s="301"/>
      <c r="H581" s="301"/>
      <c r="I581" s="301"/>
      <c r="J581" s="301"/>
      <c r="K581" s="154"/>
      <c r="L581" s="237"/>
    </row>
    <row r="582" spans="1:12" s="181" customFormat="1" ht="13.5">
      <c r="A582" s="302">
        <v>9</v>
      </c>
      <c r="C582" s="301" t="s">
        <v>200</v>
      </c>
      <c r="D582" s="301" t="s">
        <v>207</v>
      </c>
      <c r="E582" s="301"/>
      <c r="F582" s="301"/>
      <c r="G582" s="301"/>
      <c r="H582" s="301"/>
      <c r="I582" s="301"/>
      <c r="J582" s="301"/>
      <c r="K582" s="154"/>
      <c r="L582" s="237"/>
    </row>
    <row r="583" spans="1:12" s="181" customFormat="1" ht="13.5">
      <c r="A583" s="302">
        <v>10</v>
      </c>
      <c r="C583" s="301" t="s">
        <v>200</v>
      </c>
      <c r="D583" s="301" t="s">
        <v>207</v>
      </c>
      <c r="E583" s="301"/>
      <c r="F583" s="301"/>
      <c r="G583" s="301"/>
      <c r="H583" s="301"/>
      <c r="I583" s="301"/>
      <c r="J583" s="301"/>
      <c r="K583" s="154"/>
      <c r="L583" s="237"/>
    </row>
    <row r="584" spans="1:12" s="181" customFormat="1" ht="13.5">
      <c r="A584" s="302">
        <v>11</v>
      </c>
      <c r="C584" s="301" t="s">
        <v>200</v>
      </c>
      <c r="D584" s="301" t="s">
        <v>207</v>
      </c>
      <c r="E584" s="301"/>
      <c r="F584" s="301"/>
      <c r="G584" s="301"/>
      <c r="H584" s="301"/>
      <c r="I584" s="301"/>
      <c r="J584" s="301"/>
      <c r="K584" s="154"/>
      <c r="L584" s="237"/>
    </row>
    <row r="585" spans="1:12" s="181" customFormat="1" ht="13.5">
      <c r="A585" s="302">
        <v>12</v>
      </c>
      <c r="C585" s="301" t="s">
        <v>200</v>
      </c>
      <c r="D585" s="301" t="s">
        <v>207</v>
      </c>
      <c r="E585" s="301"/>
      <c r="F585" s="301"/>
      <c r="G585" s="301"/>
      <c r="H585" s="301"/>
      <c r="I585" s="301"/>
      <c r="J585" s="301"/>
      <c r="K585" s="154"/>
      <c r="L585" s="237"/>
    </row>
    <row r="586" spans="1:12" s="181" customFormat="1" ht="13.5">
      <c r="A586" s="302">
        <v>13</v>
      </c>
      <c r="C586" s="301" t="s">
        <v>200</v>
      </c>
      <c r="D586" s="301" t="s">
        <v>207</v>
      </c>
      <c r="E586" s="301"/>
      <c r="F586" s="301"/>
      <c r="G586" s="301"/>
      <c r="H586" s="301"/>
      <c r="I586" s="301"/>
      <c r="J586" s="301"/>
      <c r="K586" s="154"/>
      <c r="L586" s="237"/>
    </row>
    <row r="587" spans="1:12" s="181" customFormat="1" ht="13.5">
      <c r="A587" s="302">
        <v>14</v>
      </c>
      <c r="C587" s="301" t="s">
        <v>200</v>
      </c>
      <c r="D587" s="301" t="s">
        <v>207</v>
      </c>
      <c r="E587" s="301"/>
      <c r="F587" s="301"/>
      <c r="G587" s="301"/>
      <c r="H587" s="301"/>
      <c r="I587" s="301"/>
      <c r="J587" s="301"/>
      <c r="K587" s="154"/>
      <c r="L587" s="237"/>
    </row>
    <row r="588" spans="1:12" s="181" customFormat="1" ht="13.5">
      <c r="A588" s="302">
        <v>15</v>
      </c>
      <c r="C588" s="301" t="s">
        <v>200</v>
      </c>
      <c r="D588" s="301" t="s">
        <v>207</v>
      </c>
      <c r="E588" s="301"/>
      <c r="F588" s="301"/>
      <c r="G588" s="301"/>
      <c r="H588" s="301"/>
      <c r="I588" s="301"/>
      <c r="J588" s="301"/>
      <c r="K588" s="154"/>
      <c r="L588" s="237"/>
    </row>
    <row r="589" spans="1:12" s="181" customFormat="1" ht="13.5">
      <c r="A589" s="302">
        <v>16</v>
      </c>
      <c r="C589" s="301" t="s">
        <v>200</v>
      </c>
      <c r="D589" s="301" t="s">
        <v>207</v>
      </c>
      <c r="E589" s="301"/>
      <c r="F589" s="301"/>
      <c r="G589" s="301"/>
      <c r="H589" s="301"/>
      <c r="I589" s="301"/>
      <c r="J589" s="301"/>
      <c r="K589" s="154"/>
      <c r="L589" s="237"/>
    </row>
    <row r="590" spans="1:12" s="181" customFormat="1" ht="13.5">
      <c r="A590" s="302">
        <v>17</v>
      </c>
      <c r="C590" s="301" t="s">
        <v>200</v>
      </c>
      <c r="D590" s="301" t="s">
        <v>207</v>
      </c>
      <c r="E590" s="301"/>
      <c r="F590" s="301"/>
      <c r="G590" s="301"/>
      <c r="H590" s="301"/>
      <c r="I590" s="301"/>
      <c r="J590" s="301"/>
      <c r="K590" s="154"/>
      <c r="L590" s="237"/>
    </row>
    <row r="591" spans="1:12" s="181" customFormat="1" ht="13.5">
      <c r="A591" s="302">
        <v>18</v>
      </c>
      <c r="C591" s="301" t="s">
        <v>200</v>
      </c>
      <c r="D591" s="301" t="s">
        <v>207</v>
      </c>
      <c r="E591" s="301"/>
      <c r="F591" s="301"/>
      <c r="G591" s="301"/>
      <c r="H591" s="301"/>
      <c r="I591" s="301"/>
      <c r="J591" s="301"/>
      <c r="K591" s="154"/>
      <c r="L591" s="237"/>
    </row>
    <row r="592" spans="1:12" s="181" customFormat="1" ht="13.5">
      <c r="A592" s="302">
        <v>19</v>
      </c>
      <c r="C592" s="301" t="s">
        <v>200</v>
      </c>
      <c r="D592" s="301" t="s">
        <v>207</v>
      </c>
      <c r="E592" s="301"/>
      <c r="F592" s="301"/>
      <c r="G592" s="301"/>
      <c r="H592" s="301"/>
      <c r="I592" s="301"/>
      <c r="J592" s="301"/>
      <c r="K592" s="154"/>
      <c r="L592" s="237"/>
    </row>
    <row r="593" spans="1:12" s="181" customFormat="1" ht="13.5">
      <c r="A593" s="302">
        <v>20</v>
      </c>
      <c r="C593" s="301" t="s">
        <v>200</v>
      </c>
      <c r="D593" s="301" t="s">
        <v>207</v>
      </c>
      <c r="E593" s="301"/>
      <c r="F593" s="301"/>
      <c r="G593" s="301"/>
      <c r="H593" s="301"/>
      <c r="I593" s="301"/>
      <c r="J593" s="301"/>
      <c r="K593" s="154"/>
      <c r="L593" s="237"/>
    </row>
    <row r="594" spans="1:12" s="181" customFormat="1" ht="13.5">
      <c r="A594" s="302">
        <v>21</v>
      </c>
      <c r="C594" s="301" t="s">
        <v>200</v>
      </c>
      <c r="D594" s="301" t="s">
        <v>207</v>
      </c>
      <c r="E594" s="301"/>
      <c r="F594" s="301"/>
      <c r="G594" s="301"/>
      <c r="H594" s="301"/>
      <c r="I594" s="301"/>
      <c r="J594" s="301"/>
      <c r="K594" s="154"/>
      <c r="L594" s="237"/>
    </row>
    <row r="595" spans="1:12" s="181" customFormat="1" ht="13.5">
      <c r="A595" s="302">
        <v>22</v>
      </c>
      <c r="C595" s="301" t="s">
        <v>200</v>
      </c>
      <c r="D595" s="301" t="s">
        <v>207</v>
      </c>
      <c r="E595" s="301"/>
      <c r="F595" s="301"/>
      <c r="G595" s="301"/>
      <c r="H595" s="301"/>
      <c r="I595" s="301"/>
      <c r="J595" s="301"/>
      <c r="K595" s="154"/>
      <c r="L595" s="237"/>
    </row>
    <row r="596" spans="1:12" s="181" customFormat="1" ht="13.5">
      <c r="A596" s="302">
        <v>23</v>
      </c>
      <c r="C596" s="301" t="s">
        <v>200</v>
      </c>
      <c r="D596" s="301" t="s">
        <v>207</v>
      </c>
      <c r="E596" s="301"/>
      <c r="F596" s="301"/>
      <c r="G596" s="301"/>
      <c r="H596" s="301"/>
      <c r="I596" s="301"/>
      <c r="J596" s="301"/>
      <c r="K596" s="154"/>
      <c r="L596" s="237"/>
    </row>
    <row r="597" spans="1:12" s="181" customFormat="1" ht="13.5">
      <c r="A597" s="302">
        <v>24</v>
      </c>
      <c r="C597" s="301" t="s">
        <v>200</v>
      </c>
      <c r="D597" s="301" t="s">
        <v>207</v>
      </c>
      <c r="E597" s="301"/>
      <c r="F597" s="301"/>
      <c r="G597" s="301"/>
      <c r="H597" s="301"/>
      <c r="I597" s="301"/>
      <c r="J597" s="301"/>
      <c r="K597" s="154"/>
      <c r="L597" s="237"/>
    </row>
    <row r="598" spans="1:12" s="181" customFormat="1" ht="13.5">
      <c r="A598" s="302">
        <v>25</v>
      </c>
      <c r="C598" s="301" t="s">
        <v>200</v>
      </c>
      <c r="D598" s="301" t="s">
        <v>207</v>
      </c>
      <c r="E598" s="301"/>
      <c r="F598" s="301"/>
      <c r="G598" s="301"/>
      <c r="H598" s="301"/>
      <c r="I598" s="301"/>
      <c r="J598" s="301"/>
      <c r="K598" s="154"/>
      <c r="L598" s="237"/>
    </row>
    <row r="599" spans="1:12" s="181" customFormat="1" ht="13.5">
      <c r="A599" s="302">
        <v>26</v>
      </c>
      <c r="C599" s="301" t="s">
        <v>200</v>
      </c>
      <c r="D599" s="301" t="s">
        <v>207</v>
      </c>
      <c r="E599" s="301"/>
      <c r="F599" s="301"/>
      <c r="G599" s="301"/>
      <c r="H599" s="301"/>
      <c r="I599" s="301"/>
      <c r="J599" s="301"/>
      <c r="K599" s="154"/>
      <c r="L599" s="237"/>
    </row>
    <row r="600" spans="1:12" s="181" customFormat="1" ht="13.5">
      <c r="A600" s="302">
        <v>27</v>
      </c>
      <c r="C600" s="301" t="s">
        <v>200</v>
      </c>
      <c r="D600" s="301" t="s">
        <v>207</v>
      </c>
      <c r="E600" s="301"/>
      <c r="F600" s="301"/>
      <c r="G600" s="301"/>
      <c r="H600" s="301"/>
      <c r="I600" s="301"/>
      <c r="J600" s="301"/>
      <c r="K600" s="154"/>
      <c r="L600" s="237"/>
    </row>
    <row r="601" spans="1:12" s="181" customFormat="1" ht="13.5">
      <c r="A601" s="302">
        <v>28</v>
      </c>
      <c r="C601" s="301" t="s">
        <v>200</v>
      </c>
      <c r="D601" s="301" t="s">
        <v>207</v>
      </c>
      <c r="E601" s="301"/>
      <c r="F601" s="301"/>
      <c r="G601" s="301"/>
      <c r="H601" s="301"/>
      <c r="I601" s="301"/>
      <c r="J601" s="301"/>
      <c r="K601" s="154"/>
      <c r="L601" s="237"/>
    </row>
    <row r="602" spans="1:12" s="181" customFormat="1" ht="13.5">
      <c r="A602" s="302">
        <v>29</v>
      </c>
      <c r="C602" s="301" t="s">
        <v>200</v>
      </c>
      <c r="D602" s="301" t="s">
        <v>207</v>
      </c>
      <c r="E602" s="301"/>
      <c r="F602" s="301"/>
      <c r="G602" s="301"/>
      <c r="H602" s="301"/>
      <c r="I602" s="301"/>
      <c r="J602" s="301"/>
      <c r="K602" s="154"/>
      <c r="L602" s="237"/>
    </row>
    <row r="603" spans="1:12" s="181" customFormat="1" ht="13.5">
      <c r="A603" s="302">
        <v>30</v>
      </c>
      <c r="C603" s="301" t="s">
        <v>200</v>
      </c>
      <c r="D603" s="301" t="s">
        <v>207</v>
      </c>
      <c r="E603" s="301"/>
      <c r="F603" s="301"/>
      <c r="G603" s="301"/>
      <c r="H603" s="301"/>
      <c r="I603" s="301"/>
      <c r="J603" s="301"/>
      <c r="K603" s="154"/>
      <c r="L603" s="237"/>
    </row>
    <row r="604" spans="1:12" s="181" customFormat="1" ht="13.5">
      <c r="A604" s="302">
        <v>31</v>
      </c>
      <c r="C604" s="301" t="s">
        <v>200</v>
      </c>
      <c r="D604" s="301" t="s">
        <v>207</v>
      </c>
      <c r="E604" s="301"/>
      <c r="F604" s="301"/>
      <c r="G604" s="301"/>
      <c r="H604" s="301"/>
      <c r="I604" s="301"/>
      <c r="J604" s="301"/>
      <c r="K604" s="154"/>
      <c r="L604" s="237"/>
    </row>
    <row r="605" spans="1:12" s="181" customFormat="1" ht="13.5">
      <c r="A605" s="302">
        <v>32</v>
      </c>
      <c r="C605" s="301" t="s">
        <v>200</v>
      </c>
      <c r="D605" s="301" t="s">
        <v>207</v>
      </c>
      <c r="E605" s="301"/>
      <c r="F605" s="301"/>
      <c r="G605" s="301"/>
      <c r="H605" s="301"/>
      <c r="I605" s="301"/>
      <c r="J605" s="301"/>
      <c r="K605" s="154"/>
      <c r="L605" s="237"/>
    </row>
    <row r="606" spans="1:12" s="181" customFormat="1" ht="13.5">
      <c r="A606" s="302">
        <v>33</v>
      </c>
      <c r="C606" s="301" t="s">
        <v>200</v>
      </c>
      <c r="D606" s="301" t="s">
        <v>207</v>
      </c>
      <c r="E606" s="301"/>
      <c r="F606" s="301"/>
      <c r="G606" s="301"/>
      <c r="H606" s="301"/>
      <c r="I606" s="301"/>
      <c r="J606" s="301"/>
      <c r="K606" s="154"/>
      <c r="L606" s="237"/>
    </row>
    <row r="607" spans="1:12" s="181" customFormat="1" ht="13.5">
      <c r="A607" s="302">
        <v>34</v>
      </c>
      <c r="C607" s="301" t="s">
        <v>200</v>
      </c>
      <c r="D607" s="301" t="s">
        <v>207</v>
      </c>
      <c r="E607" s="301"/>
      <c r="F607" s="301"/>
      <c r="G607" s="301"/>
      <c r="H607" s="301"/>
      <c r="I607" s="301"/>
      <c r="J607" s="301"/>
      <c r="K607" s="154"/>
      <c r="L607" s="237"/>
    </row>
    <row r="608" spans="1:12" s="181" customFormat="1" ht="13.5">
      <c r="A608" s="302">
        <v>35</v>
      </c>
      <c r="C608" s="301" t="s">
        <v>200</v>
      </c>
      <c r="D608" s="301" t="s">
        <v>207</v>
      </c>
      <c r="E608" s="301"/>
      <c r="F608" s="301"/>
      <c r="G608" s="301"/>
      <c r="H608" s="301"/>
      <c r="I608" s="301"/>
      <c r="J608" s="301"/>
      <c r="K608" s="154"/>
      <c r="L608" s="237"/>
    </row>
    <row r="609" spans="1:12" s="181" customFormat="1" ht="13.5">
      <c r="A609" s="302">
        <v>36</v>
      </c>
      <c r="C609" s="301" t="s">
        <v>200</v>
      </c>
      <c r="D609" s="301" t="s">
        <v>207</v>
      </c>
      <c r="E609" s="301"/>
      <c r="F609" s="301"/>
      <c r="G609" s="301"/>
      <c r="H609" s="301"/>
      <c r="I609" s="301"/>
      <c r="J609" s="301"/>
      <c r="K609" s="154"/>
      <c r="L609" s="237"/>
    </row>
    <row r="610" spans="1:12" s="181" customFormat="1" ht="13.5">
      <c r="A610" s="302">
        <v>37</v>
      </c>
      <c r="C610" s="301" t="s">
        <v>200</v>
      </c>
      <c r="D610" s="301" t="s">
        <v>207</v>
      </c>
      <c r="E610" s="301"/>
      <c r="F610" s="301"/>
      <c r="G610" s="301"/>
      <c r="H610" s="301"/>
      <c r="I610" s="301"/>
      <c r="J610" s="301"/>
      <c r="K610" s="154"/>
      <c r="L610" s="237"/>
    </row>
    <row r="611" spans="1:12" s="181" customFormat="1" ht="13.5">
      <c r="A611" s="302">
        <v>38</v>
      </c>
      <c r="C611" s="301" t="s">
        <v>200</v>
      </c>
      <c r="D611" s="301" t="s">
        <v>207</v>
      </c>
      <c r="E611" s="301"/>
      <c r="F611" s="301"/>
      <c r="G611" s="301"/>
      <c r="H611" s="301"/>
      <c r="I611" s="301"/>
      <c r="J611" s="301"/>
      <c r="K611" s="154"/>
      <c r="L611" s="237"/>
    </row>
    <row r="612" spans="1:12" s="181" customFormat="1" ht="13.5">
      <c r="A612" s="302">
        <v>39</v>
      </c>
      <c r="C612" s="301" t="s">
        <v>200</v>
      </c>
      <c r="D612" s="301" t="s">
        <v>207</v>
      </c>
      <c r="E612" s="301"/>
      <c r="F612" s="301"/>
      <c r="G612" s="301"/>
      <c r="H612" s="301"/>
      <c r="I612" s="301"/>
      <c r="J612" s="301"/>
      <c r="K612" s="154"/>
      <c r="L612" s="237"/>
    </row>
    <row r="613" spans="1:12" s="181" customFormat="1" ht="13.5">
      <c r="A613" s="302">
        <v>40</v>
      </c>
      <c r="C613" s="301" t="s">
        <v>200</v>
      </c>
      <c r="D613" s="301" t="s">
        <v>207</v>
      </c>
      <c r="E613" s="301"/>
      <c r="F613" s="301"/>
      <c r="G613" s="301"/>
      <c r="H613" s="301"/>
      <c r="I613" s="301"/>
      <c r="J613" s="301"/>
      <c r="K613" s="154"/>
      <c r="L613" s="237"/>
    </row>
    <row r="614" spans="1:12" s="181" customFormat="1" ht="13.5">
      <c r="A614" s="302">
        <v>41</v>
      </c>
      <c r="C614" s="301" t="s">
        <v>200</v>
      </c>
      <c r="D614" s="301" t="s">
        <v>207</v>
      </c>
      <c r="E614" s="301"/>
      <c r="F614" s="301"/>
      <c r="G614" s="301"/>
      <c r="H614" s="301"/>
      <c r="I614" s="301"/>
      <c r="J614" s="301"/>
      <c r="K614" s="154"/>
      <c r="L614" s="237"/>
    </row>
    <row r="615" spans="1:12" s="181" customFormat="1" ht="13.5">
      <c r="A615" s="302">
        <v>42</v>
      </c>
      <c r="C615" s="301" t="s">
        <v>200</v>
      </c>
      <c r="D615" s="301" t="s">
        <v>207</v>
      </c>
      <c r="E615" s="301"/>
      <c r="F615" s="301"/>
      <c r="G615" s="301"/>
      <c r="H615" s="301"/>
      <c r="I615" s="301"/>
      <c r="J615" s="301"/>
      <c r="K615" s="154"/>
      <c r="L615" s="237"/>
    </row>
    <row r="616" spans="1:12" s="181" customFormat="1" ht="13.5">
      <c r="A616" s="302">
        <v>43</v>
      </c>
      <c r="C616" s="301" t="s">
        <v>200</v>
      </c>
      <c r="D616" s="301" t="s">
        <v>207</v>
      </c>
      <c r="E616" s="301"/>
      <c r="F616" s="301"/>
      <c r="G616" s="301"/>
      <c r="H616" s="301"/>
      <c r="I616" s="301"/>
      <c r="J616" s="301"/>
      <c r="K616" s="154"/>
      <c r="L616" s="237"/>
    </row>
    <row r="617" spans="1:12" s="181" customFormat="1" ht="13.5">
      <c r="A617" s="302">
        <v>44</v>
      </c>
      <c r="C617" s="301" t="s">
        <v>200</v>
      </c>
      <c r="D617" s="301" t="s">
        <v>207</v>
      </c>
      <c r="E617" s="301"/>
      <c r="F617" s="301"/>
      <c r="G617" s="301"/>
      <c r="H617" s="301"/>
      <c r="I617" s="301"/>
      <c r="J617" s="301"/>
      <c r="K617" s="154"/>
      <c r="L617" s="237"/>
    </row>
    <row r="618" spans="1:12" s="181" customFormat="1" ht="13.5">
      <c r="A618" s="302">
        <v>45</v>
      </c>
      <c r="C618" s="301" t="s">
        <v>200</v>
      </c>
      <c r="D618" s="301" t="s">
        <v>207</v>
      </c>
      <c r="E618" s="301"/>
      <c r="F618" s="301"/>
      <c r="G618" s="301"/>
      <c r="H618" s="301"/>
      <c r="I618" s="301"/>
      <c r="J618" s="301"/>
      <c r="K618" s="154"/>
      <c r="L618" s="237"/>
    </row>
    <row r="619" spans="1:12" s="181" customFormat="1" ht="13.5">
      <c r="A619" s="302">
        <v>46</v>
      </c>
      <c r="C619" s="301" t="s">
        <v>200</v>
      </c>
      <c r="D619" s="301" t="s">
        <v>207</v>
      </c>
      <c r="E619" s="301"/>
      <c r="F619" s="301"/>
      <c r="G619" s="301"/>
      <c r="H619" s="301"/>
      <c r="I619" s="301"/>
      <c r="J619" s="301"/>
      <c r="K619" s="154"/>
      <c r="L619" s="237"/>
    </row>
    <row r="620" spans="1:12" s="181" customFormat="1" ht="13.5">
      <c r="A620" s="302">
        <v>47</v>
      </c>
      <c r="C620" s="301" t="s">
        <v>200</v>
      </c>
      <c r="D620" s="301" t="s">
        <v>207</v>
      </c>
      <c r="E620" s="301"/>
      <c r="F620" s="301"/>
      <c r="G620" s="301"/>
      <c r="H620" s="301"/>
      <c r="I620" s="301"/>
      <c r="J620" s="301"/>
      <c r="K620" s="154"/>
      <c r="L620" s="237"/>
    </row>
    <row r="621" spans="1:12" s="181" customFormat="1" ht="13.5">
      <c r="A621" s="302">
        <v>48</v>
      </c>
      <c r="C621" s="301" t="s">
        <v>200</v>
      </c>
      <c r="D621" s="301" t="s">
        <v>207</v>
      </c>
      <c r="E621" s="301"/>
      <c r="F621" s="301"/>
      <c r="G621" s="301"/>
      <c r="H621" s="301"/>
      <c r="I621" s="301"/>
      <c r="J621" s="301"/>
      <c r="K621" s="154"/>
      <c r="L621" s="237"/>
    </row>
    <row r="622" spans="1:12" s="181" customFormat="1" ht="13.5">
      <c r="A622" s="302">
        <v>49</v>
      </c>
      <c r="C622" s="301" t="s">
        <v>200</v>
      </c>
      <c r="D622" s="301" t="s">
        <v>207</v>
      </c>
      <c r="E622" s="301"/>
      <c r="F622" s="301"/>
      <c r="G622" s="301"/>
      <c r="H622" s="301"/>
      <c r="I622" s="301"/>
      <c r="J622" s="301"/>
      <c r="K622" s="154"/>
      <c r="L622" s="237"/>
    </row>
    <row r="623" spans="1:12" s="181" customFormat="1" ht="13.5">
      <c r="A623" s="302">
        <v>50</v>
      </c>
      <c r="C623" s="301" t="s">
        <v>200</v>
      </c>
      <c r="D623" s="301" t="s">
        <v>207</v>
      </c>
      <c r="E623" s="301"/>
      <c r="F623" s="301"/>
      <c r="G623" s="301"/>
      <c r="H623" s="301"/>
      <c r="I623" s="301"/>
      <c r="J623" s="301"/>
      <c r="K623" s="154"/>
      <c r="L623" s="237"/>
    </row>
    <row r="624" spans="1:11" s="183" customFormat="1" ht="12.75">
      <c r="A624" s="298"/>
      <c r="C624" s="297"/>
      <c r="D624" s="297"/>
      <c r="E624" s="298"/>
      <c r="F624" s="298"/>
      <c r="G624" s="298"/>
      <c r="H624" s="298"/>
      <c r="I624" s="298"/>
      <c r="J624" s="298"/>
      <c r="K624" s="187"/>
    </row>
    <row r="625" spans="1:11" s="183" customFormat="1" ht="12.75">
      <c r="A625" s="298"/>
      <c r="C625" s="297"/>
      <c r="D625" s="297"/>
      <c r="E625" s="298"/>
      <c r="F625" s="298"/>
      <c r="G625" s="298"/>
      <c r="H625" s="298"/>
      <c r="I625" s="298"/>
      <c r="J625" s="298"/>
      <c r="K625" s="187"/>
    </row>
    <row r="626" spans="1:11" s="183" customFormat="1" ht="12.75">
      <c r="A626" s="298"/>
      <c r="C626" s="297"/>
      <c r="D626" s="297"/>
      <c r="E626" s="298"/>
      <c r="F626" s="298"/>
      <c r="G626" s="298"/>
      <c r="H626" s="298"/>
      <c r="I626" s="298"/>
      <c r="J626" s="298"/>
      <c r="K626" s="187"/>
    </row>
    <row r="627" spans="1:11" s="183" customFormat="1" ht="12.75">
      <c r="A627" s="298"/>
      <c r="C627" s="297"/>
      <c r="D627" s="297"/>
      <c r="E627" s="298"/>
      <c r="F627" s="298"/>
      <c r="G627" s="298"/>
      <c r="H627" s="298"/>
      <c r="I627" s="298"/>
      <c r="J627" s="298"/>
      <c r="K627" s="187"/>
    </row>
    <row r="628" spans="1:11" s="183" customFormat="1" ht="12.75">
      <c r="A628" s="298"/>
      <c r="C628" s="297"/>
      <c r="D628" s="297"/>
      <c r="E628" s="298"/>
      <c r="F628" s="298"/>
      <c r="G628" s="298"/>
      <c r="H628" s="298"/>
      <c r="I628" s="298"/>
      <c r="J628" s="298"/>
      <c r="K628" s="187"/>
    </row>
    <row r="629" spans="1:11" s="183" customFormat="1" ht="12.75">
      <c r="A629" s="298"/>
      <c r="C629" s="297"/>
      <c r="D629" s="297"/>
      <c r="E629" s="298"/>
      <c r="F629" s="298"/>
      <c r="G629" s="298"/>
      <c r="H629" s="298"/>
      <c r="I629" s="298"/>
      <c r="J629" s="298"/>
      <c r="K629" s="187"/>
    </row>
    <row r="630" spans="1:11" s="183" customFormat="1" ht="12.75">
      <c r="A630" s="298"/>
      <c r="C630" s="297"/>
      <c r="D630" s="297"/>
      <c r="E630" s="298"/>
      <c r="F630" s="298"/>
      <c r="G630" s="298"/>
      <c r="H630" s="298"/>
      <c r="I630" s="298"/>
      <c r="J630" s="298"/>
      <c r="K630" s="187"/>
    </row>
    <row r="631" spans="1:11" s="183" customFormat="1" ht="12.75">
      <c r="A631" s="298"/>
      <c r="C631" s="297"/>
      <c r="D631" s="297"/>
      <c r="E631" s="298"/>
      <c r="F631" s="298"/>
      <c r="G631" s="298"/>
      <c r="H631" s="298"/>
      <c r="I631" s="298"/>
      <c r="J631" s="298"/>
      <c r="K631" s="187"/>
    </row>
    <row r="632" spans="1:11" s="183" customFormat="1" ht="12.75">
      <c r="A632" s="298"/>
      <c r="C632" s="297"/>
      <c r="D632" s="297"/>
      <c r="E632" s="298"/>
      <c r="F632" s="298"/>
      <c r="G632" s="298"/>
      <c r="H632" s="298"/>
      <c r="I632" s="298"/>
      <c r="J632" s="298"/>
      <c r="K632" s="187"/>
    </row>
    <row r="633" spans="1:11" s="183" customFormat="1" ht="12.75">
      <c r="A633" s="298"/>
      <c r="C633" s="297"/>
      <c r="D633" s="297"/>
      <c r="E633" s="298"/>
      <c r="F633" s="298"/>
      <c r="G633" s="298"/>
      <c r="H633" s="298"/>
      <c r="I633" s="298"/>
      <c r="J633" s="298"/>
      <c r="K633" s="187"/>
    </row>
    <row r="634" spans="1:11" s="183" customFormat="1" ht="12.75">
      <c r="A634" s="298"/>
      <c r="C634" s="297"/>
      <c r="D634" s="297"/>
      <c r="E634" s="298"/>
      <c r="F634" s="298"/>
      <c r="G634" s="298"/>
      <c r="H634" s="298"/>
      <c r="I634" s="298"/>
      <c r="J634" s="298"/>
      <c r="K634" s="187"/>
    </row>
    <row r="635" spans="1:11" s="183" customFormat="1" ht="12.75">
      <c r="A635" s="298"/>
      <c r="C635" s="297"/>
      <c r="D635" s="297"/>
      <c r="E635" s="298"/>
      <c r="F635" s="298"/>
      <c r="G635" s="298"/>
      <c r="H635" s="298"/>
      <c r="I635" s="298"/>
      <c r="J635" s="298"/>
      <c r="K635" s="187"/>
    </row>
    <row r="636" spans="1:11" s="183" customFormat="1" ht="12.75">
      <c r="A636" s="298"/>
      <c r="C636" s="297"/>
      <c r="D636" s="297"/>
      <c r="E636" s="298"/>
      <c r="F636" s="298"/>
      <c r="G636" s="298"/>
      <c r="H636" s="298"/>
      <c r="I636" s="298"/>
      <c r="J636" s="298"/>
      <c r="K636" s="187"/>
    </row>
    <row r="637" spans="1:11" s="183" customFormat="1" ht="12.75">
      <c r="A637" s="298"/>
      <c r="C637" s="297"/>
      <c r="D637" s="297"/>
      <c r="E637" s="298"/>
      <c r="F637" s="298"/>
      <c r="G637" s="298"/>
      <c r="H637" s="298"/>
      <c r="I637" s="298"/>
      <c r="J637" s="298"/>
      <c r="K637" s="187"/>
    </row>
    <row r="638" spans="1:11" s="183" customFormat="1" ht="12.75">
      <c r="A638" s="298"/>
      <c r="C638" s="297"/>
      <c r="D638" s="297"/>
      <c r="E638" s="298"/>
      <c r="F638" s="298"/>
      <c r="G638" s="298"/>
      <c r="H638" s="298"/>
      <c r="I638" s="298"/>
      <c r="J638" s="298"/>
      <c r="K638" s="187"/>
    </row>
    <row r="639" spans="3:4" ht="13.5">
      <c r="C639" s="319"/>
      <c r="D639" s="320"/>
    </row>
    <row r="640" spans="3:4" ht="13.5">
      <c r="C640" s="319"/>
      <c r="D640" s="320"/>
    </row>
    <row r="641" spans="3:4" ht="13.5">
      <c r="C641" s="319"/>
      <c r="D641" s="320"/>
    </row>
    <row r="642" spans="3:4" ht="13.5">
      <c r="C642" s="319"/>
      <c r="D642" s="320"/>
    </row>
    <row r="643" spans="3:4" ht="13.5">
      <c r="C643" s="319"/>
      <c r="D643" s="320"/>
    </row>
    <row r="644" spans="3:4" ht="13.5">
      <c r="C644" s="319"/>
      <c r="D644" s="320"/>
    </row>
    <row r="645" spans="3:4" ht="13.5">
      <c r="C645" s="319"/>
      <c r="D645" s="320"/>
    </row>
    <row r="646" spans="3:4" ht="13.5">
      <c r="C646" s="319"/>
      <c r="D646" s="320"/>
    </row>
    <row r="647" spans="3:4" ht="13.5">
      <c r="C647" s="319"/>
      <c r="D647" s="320"/>
    </row>
    <row r="648" spans="3:4" ht="13.5">
      <c r="C648" s="319"/>
      <c r="D648" s="320"/>
    </row>
    <row r="649" spans="3:4" ht="13.5">
      <c r="C649" s="319"/>
      <c r="D649" s="320"/>
    </row>
    <row r="650" spans="3:4" ht="13.5">
      <c r="C650" s="319"/>
      <c r="D650" s="320"/>
    </row>
    <row r="651" spans="3:4" ht="13.5">
      <c r="C651" s="319"/>
      <c r="D651" s="320"/>
    </row>
    <row r="652" spans="3:4" ht="13.5">
      <c r="C652" s="319"/>
      <c r="D652" s="320"/>
    </row>
    <row r="653" ht="13.5">
      <c r="C653" s="319"/>
    </row>
    <row r="654" ht="13.5">
      <c r="C654" s="319"/>
    </row>
    <row r="655" ht="13.5">
      <c r="C655" s="319"/>
    </row>
    <row r="656" ht="13.5">
      <c r="C656" s="319"/>
    </row>
    <row r="657" ht="13.5">
      <c r="C657" s="319"/>
    </row>
    <row r="658" ht="13.5">
      <c r="C658" s="319"/>
    </row>
    <row r="659" ht="13.5">
      <c r="C659" s="319"/>
    </row>
    <row r="660" ht="13.5">
      <c r="C660" s="319"/>
    </row>
    <row r="661" ht="13.5">
      <c r="C661" s="319"/>
    </row>
    <row r="662" ht="13.5">
      <c r="C662" s="319"/>
    </row>
    <row r="663" ht="13.5">
      <c r="C663" s="319"/>
    </row>
    <row r="664" ht="13.5">
      <c r="C664" s="319"/>
    </row>
    <row r="665" ht="13.5">
      <c r="C665" s="319"/>
    </row>
    <row r="666" ht="13.5">
      <c r="C666" s="319"/>
    </row>
    <row r="667" ht="13.5">
      <c r="C667" s="319"/>
    </row>
    <row r="668" ht="13.5">
      <c r="C668" s="319"/>
    </row>
    <row r="669" ht="13.5">
      <c r="C669" s="319"/>
    </row>
    <row r="670" ht="13.5">
      <c r="C670" s="319"/>
    </row>
  </sheetData>
  <sheetProtection/>
  <printOptions horizontalCentered="1"/>
  <pageMargins left="0.28" right="0.2" top="1" bottom="1" header="0.512" footer="0.51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03"/>
  <sheetViews>
    <sheetView zoomScalePageLayoutView="0" workbookViewId="0" topLeftCell="A1">
      <selection activeCell="H9" sqref="H9"/>
    </sheetView>
  </sheetViews>
  <sheetFormatPr defaultColWidth="9.00390625" defaultRowHeight="13.5"/>
  <cols>
    <col min="1" max="1" width="4.75390625" style="59" customWidth="1"/>
    <col min="2" max="2" width="1.4921875" style="59" customWidth="1"/>
    <col min="3" max="3" width="14.375" style="59" customWidth="1"/>
    <col min="4" max="4" width="10.25390625" style="58" customWidth="1"/>
    <col min="5" max="5" width="6.625" style="16" customWidth="1"/>
    <col min="6" max="6" width="11.25390625" style="16" customWidth="1"/>
    <col min="7" max="7" width="6.625" style="16" customWidth="1"/>
    <col min="8" max="8" width="22.375" style="16" bestFit="1" customWidth="1"/>
    <col min="9" max="9" width="13.625" style="16" customWidth="1"/>
    <col min="10" max="10" width="12.625" style="16" customWidth="1"/>
    <col min="11" max="11" width="6.625" style="16" customWidth="1"/>
    <col min="12" max="12" width="11.75390625" style="16" customWidth="1"/>
    <col min="13" max="13" width="18.00390625" style="16" customWidth="1"/>
  </cols>
  <sheetData>
    <row r="1" spans="1:13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</row>
    <row r="2" spans="1:14" s="168" customFormat="1" ht="13.5" customHeight="1">
      <c r="A2" s="163"/>
      <c r="B2" s="255"/>
      <c r="C2" s="164" t="s">
        <v>485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spans="1:5" ht="14.25">
      <c r="A3" s="60"/>
      <c r="B3" s="60"/>
      <c r="C3" s="117" t="s">
        <v>6</v>
      </c>
      <c r="E3" s="17"/>
    </row>
    <row r="4" spans="1:8" ht="13.5">
      <c r="A4" s="60"/>
      <c r="B4" s="60"/>
      <c r="C4" s="340" t="s">
        <v>1126</v>
      </c>
      <c r="D4" s="340"/>
      <c r="E4" s="340"/>
      <c r="F4" s="340"/>
      <c r="G4" s="340"/>
      <c r="H4" s="17"/>
    </row>
    <row r="5" spans="1:13" s="40" customFormat="1" ht="13.5">
      <c r="A5" s="143"/>
      <c r="B5" s="60"/>
      <c r="C5" s="69"/>
      <c r="D5" s="286"/>
      <c r="E5" s="41"/>
      <c r="F5" s="41"/>
      <c r="G5" s="41"/>
      <c r="H5" s="41"/>
      <c r="I5" s="41"/>
      <c r="J5" s="41"/>
      <c r="K5" s="41"/>
      <c r="L5" s="41"/>
      <c r="M5" s="41"/>
    </row>
    <row r="6" spans="1:13" ht="18" customHeight="1">
      <c r="A6" s="138" t="s">
        <v>7</v>
      </c>
      <c r="B6" s="60"/>
      <c r="C6" s="118" t="s">
        <v>37</v>
      </c>
      <c r="D6" s="73" t="s">
        <v>18</v>
      </c>
      <c r="E6" s="11" t="s">
        <v>0</v>
      </c>
      <c r="F6" s="11" t="s">
        <v>1</v>
      </c>
      <c r="G6" s="11" t="s">
        <v>2</v>
      </c>
      <c r="H6" s="11" t="s">
        <v>44</v>
      </c>
      <c r="I6" s="11" t="s">
        <v>45</v>
      </c>
      <c r="J6" s="11" t="s">
        <v>46</v>
      </c>
      <c r="K6" s="11" t="s">
        <v>3</v>
      </c>
      <c r="L6" s="11" t="s">
        <v>47</v>
      </c>
      <c r="M6" s="11" t="s">
        <v>203</v>
      </c>
    </row>
    <row r="7" spans="1:13" s="51" customFormat="1" ht="13.5" customHeight="1">
      <c r="A7" s="54">
        <v>1</v>
      </c>
      <c r="B7" s="60"/>
      <c r="C7" s="115">
        <v>0.3541666666666667</v>
      </c>
      <c r="D7" s="56">
        <v>1</v>
      </c>
      <c r="E7" s="289" t="str">
        <f>'ENTRY LIST 3'!C11</f>
        <v>B</v>
      </c>
      <c r="F7" s="289" t="str">
        <f>'ENTRY LIST 3'!D11</f>
        <v>POUSSIN</v>
      </c>
      <c r="G7" s="249">
        <v>203</v>
      </c>
      <c r="H7" s="289" t="str">
        <f>'ENTRY LIST 3'!F11</f>
        <v>ROVIRA CAMPANA</v>
      </c>
      <c r="I7" s="289" t="str">
        <f>'ENTRY LIST 3'!G11</f>
        <v>Alan</v>
      </c>
      <c r="J7" s="289" t="str">
        <f>'ENTRY LIST 3'!H11</f>
        <v>CATALONIA</v>
      </c>
      <c r="K7" s="289">
        <f>'ENTRY LIST 3'!I11</f>
        <v>2003</v>
      </c>
      <c r="L7" s="289" t="str">
        <f>'ENTRY LIST 3'!J11</f>
        <v>034-08393</v>
      </c>
      <c r="M7" s="289" t="str">
        <f>'ENTRY LIST 3'!K11</f>
        <v>Chorrillas/20"</v>
      </c>
    </row>
    <row r="8" spans="1:13" s="51" customFormat="1" ht="13.5" customHeight="1">
      <c r="A8" s="54">
        <v>63</v>
      </c>
      <c r="B8" s="60"/>
      <c r="C8" s="115">
        <v>0.3541666666666667</v>
      </c>
      <c r="D8" s="56">
        <v>32</v>
      </c>
      <c r="E8" s="289" t="str">
        <f>'ENTRY LIST 3'!C114</f>
        <v>B</v>
      </c>
      <c r="F8" s="291" t="str">
        <f>'ENTRY LIST 3'!D115</f>
        <v>MINIME</v>
      </c>
      <c r="G8" s="249">
        <v>152</v>
      </c>
      <c r="H8" s="289" t="str">
        <f>'ENTRY LIST 3'!F114</f>
        <v>CODINA SALGADO</v>
      </c>
      <c r="I8" s="289" t="str">
        <f>'ENTRY LIST 3'!G114</f>
        <v>Arnau</v>
      </c>
      <c r="J8" s="289" t="str">
        <f>'ENTRY LIST 3'!H114</f>
        <v>CATALONIA</v>
      </c>
      <c r="K8" s="289">
        <f>'ENTRY LIST 3'!I114</f>
        <v>1999</v>
      </c>
      <c r="L8" s="289" t="str">
        <f>'ENTRY LIST 3'!J114</f>
        <v>034-43071</v>
      </c>
      <c r="M8" s="289" t="str">
        <f>'ENTRY LIST 3'!K114</f>
        <v>Play/20"</v>
      </c>
    </row>
    <row r="9" spans="1:13" s="51" customFormat="1" ht="13.5" customHeight="1">
      <c r="A9" s="54">
        <v>2</v>
      </c>
      <c r="B9" s="60"/>
      <c r="C9" s="115">
        <v>0.35555555555555557</v>
      </c>
      <c r="D9" s="56">
        <v>2</v>
      </c>
      <c r="E9" s="289" t="str">
        <f>'ENTRY LIST 3'!C22</f>
        <v>B</v>
      </c>
      <c r="F9" s="289" t="str">
        <f>'ENTRY LIST 3'!D22</f>
        <v>POUSSIN</v>
      </c>
      <c r="G9" s="301">
        <v>214</v>
      </c>
      <c r="H9" s="289" t="str">
        <f>'ENTRY LIST 3'!F22</f>
        <v>BONOMELLI</v>
      </c>
      <c r="I9" s="289" t="str">
        <f>'ENTRY LIST 3'!G22</f>
        <v>Alessio</v>
      </c>
      <c r="J9" s="289" t="str">
        <f>'ENTRY LIST 3'!H22</f>
        <v>ITALY</v>
      </c>
      <c r="K9" s="289">
        <f>'ENTRY LIST 3'!I22</f>
        <v>2004</v>
      </c>
      <c r="L9" s="289" t="str">
        <f>'ENTRY LIST 3'!J22</f>
        <v>039-00111</v>
      </c>
      <c r="M9" s="289" t="str">
        <f>'ENTRY LIST 3'!K22</f>
        <v>Monty 20"</v>
      </c>
    </row>
    <row r="10" spans="1:13" s="51" customFormat="1" ht="13.5" customHeight="1">
      <c r="A10" s="54">
        <v>64</v>
      </c>
      <c r="B10" s="60"/>
      <c r="C10" s="115">
        <v>0.35555555555555557</v>
      </c>
      <c r="D10" s="56">
        <v>33</v>
      </c>
      <c r="E10" s="289" t="str">
        <f>'ENTRY LIST 3'!C125</f>
        <v>B</v>
      </c>
      <c r="F10" s="291" t="str">
        <f>'ENTRY LIST 3'!D126</f>
        <v>MINIME</v>
      </c>
      <c r="G10" s="249">
        <v>163</v>
      </c>
      <c r="H10" s="289" t="str">
        <f>'ENTRY LIST 3'!F125</f>
        <v>OHARA</v>
      </c>
      <c r="I10" s="289" t="str">
        <f>'ENTRY LIST 3'!G125</f>
        <v>Soichirou</v>
      </c>
      <c r="J10" s="289" t="str">
        <f>'ENTRY LIST 3'!H125</f>
        <v>JAPAN</v>
      </c>
      <c r="K10" s="289">
        <f>'ENTRY LIST 3'!I125</f>
        <v>1998</v>
      </c>
      <c r="L10" s="289" t="str">
        <f>'ENTRY LIST 3'!J125</f>
        <v>081-20005</v>
      </c>
      <c r="M10" s="289" t="str">
        <f>'ENTRY LIST 3'!K125</f>
        <v>Monty/20"</v>
      </c>
    </row>
    <row r="11" spans="1:13" s="51" customFormat="1" ht="13.5" customHeight="1">
      <c r="A11" s="54">
        <v>3</v>
      </c>
      <c r="B11" s="60"/>
      <c r="C11" s="115">
        <v>0.35694444444444445</v>
      </c>
      <c r="D11" s="56">
        <v>3</v>
      </c>
      <c r="E11" s="289" t="str">
        <f>'ENTRY LIST 3'!C19</f>
        <v>B</v>
      </c>
      <c r="F11" s="289" t="str">
        <f>'ENTRY LIST 3'!D19</f>
        <v>POUSSIN</v>
      </c>
      <c r="G11" s="249">
        <v>211</v>
      </c>
      <c r="H11" s="289" t="str">
        <f>'ENTRY LIST 3'!F19</f>
        <v>VEPREK</v>
      </c>
      <c r="I11" s="289" t="str">
        <f>'ENTRY LIST 3'!G19</f>
        <v>Tomas</v>
      </c>
      <c r="J11" s="289" t="str">
        <f>'ENTRY LIST 3'!H19</f>
        <v>CZECH</v>
      </c>
      <c r="K11" s="289">
        <f>'ENTRY LIST 3'!I19</f>
        <v>2003</v>
      </c>
      <c r="L11" s="289" t="str">
        <f>'ENTRY LIST 3'!J19</f>
        <v>420-09517</v>
      </c>
      <c r="M11" s="289" t="str">
        <f>'ENTRY LIST 3'!K19</f>
        <v>Monty/20"</v>
      </c>
    </row>
    <row r="12" spans="1:13" ht="13.5" customHeight="1">
      <c r="A12" s="54">
        <v>37</v>
      </c>
      <c r="C12" s="115">
        <v>0.35694444444444445</v>
      </c>
      <c r="D12" s="56">
        <v>34</v>
      </c>
      <c r="E12" s="289" t="str">
        <f>'ENTRY LIST 3'!C115</f>
        <v>B</v>
      </c>
      <c r="F12" s="291" t="str">
        <f>'ENTRY LIST 3'!D116</f>
        <v>MINIME</v>
      </c>
      <c r="G12" s="249">
        <v>153</v>
      </c>
      <c r="H12" s="289" t="str">
        <f>'ENTRY LIST 3'!F115</f>
        <v>NOVOA SIEIRO</v>
      </c>
      <c r="I12" s="289" t="str">
        <f>'ENTRY LIST 3'!G115</f>
        <v>Marc</v>
      </c>
      <c r="J12" s="289" t="str">
        <f>'ENTRY LIST 3'!H115</f>
        <v>CATALONIA</v>
      </c>
      <c r="K12" s="289">
        <f>'ENTRY LIST 3'!I115</f>
        <v>1999</v>
      </c>
      <c r="L12" s="289" t="str">
        <f>'ENTRY LIST 3'!J115</f>
        <v>034-08502</v>
      </c>
      <c r="M12" s="289" t="str">
        <f>'ENTRY LIST 3'!K115</f>
        <v>Monty/20"</v>
      </c>
    </row>
    <row r="13" spans="1:13" s="51" customFormat="1" ht="13.5" customHeight="1">
      <c r="A13" s="54">
        <v>4</v>
      </c>
      <c r="B13" s="60"/>
      <c r="C13" s="115">
        <v>0.35833333333333334</v>
      </c>
      <c r="D13" s="56">
        <v>4</v>
      </c>
      <c r="E13" s="289" t="str">
        <f>'ENTRY LIST 3'!C13</f>
        <v>B</v>
      </c>
      <c r="F13" s="289" t="str">
        <f>'ENTRY LIST 3'!D13</f>
        <v>POUSSIN</v>
      </c>
      <c r="G13" s="249">
        <v>205</v>
      </c>
      <c r="H13" s="289" t="str">
        <f>'ENTRY LIST 3'!F13</f>
        <v>YÉLAMOS BARO</v>
      </c>
      <c r="I13" s="289" t="str">
        <f>'ENTRY LIST 3'!G13</f>
        <v>Marti</v>
      </c>
      <c r="J13" s="289" t="str">
        <f>'ENTRY LIST 3'!H13</f>
        <v>CATALONIA</v>
      </c>
      <c r="K13" s="289">
        <f>'ENTRY LIST 3'!I13</f>
        <v>2004</v>
      </c>
      <c r="L13" s="289" t="str">
        <f>'ENTRY LIST 3'!J13</f>
        <v>034-08488</v>
      </c>
      <c r="M13" s="289" t="str">
        <f>'ENTRY LIST 3'!K13</f>
        <v>Speedrace/20"</v>
      </c>
    </row>
    <row r="14" spans="1:13" ht="13.5" customHeight="1">
      <c r="A14" s="54">
        <v>38</v>
      </c>
      <c r="C14" s="115">
        <v>0.35833333333333334</v>
      </c>
      <c r="D14" s="56">
        <v>35</v>
      </c>
      <c r="E14" s="289" t="str">
        <f>'ENTRY LIST 3'!C131</f>
        <v>B</v>
      </c>
      <c r="F14" s="291" t="str">
        <f>'ENTRY LIST 3'!D132</f>
        <v>MINIME</v>
      </c>
      <c r="G14" s="249">
        <v>169</v>
      </c>
      <c r="H14" s="289" t="str">
        <f>'ENTRY LIST 3'!F131</f>
        <v>CONEJOS VAZQUEZ</v>
      </c>
      <c r="I14" s="289" t="str">
        <f>'ENTRY LIST 3'!G131</f>
        <v>Borja</v>
      </c>
      <c r="J14" s="289" t="str">
        <f>'ENTRY LIST 3'!H131</f>
        <v>SPAIN</v>
      </c>
      <c r="K14" s="289">
        <f>'ENTRY LIST 3'!I131</f>
        <v>1999</v>
      </c>
      <c r="L14" s="289" t="str">
        <f>'ENTRY LIST 3'!J131</f>
        <v>034-28095</v>
      </c>
      <c r="M14" s="289" t="str">
        <f>'ENTRY LIST 3'!K131</f>
        <v>Ozonys/20"</v>
      </c>
    </row>
    <row r="15" spans="1:13" s="51" customFormat="1" ht="13.5" customHeight="1">
      <c r="A15" s="54">
        <v>5</v>
      </c>
      <c r="B15" s="60"/>
      <c r="C15" s="115">
        <v>0.3597222222222222</v>
      </c>
      <c r="D15" s="56">
        <v>5</v>
      </c>
      <c r="E15" s="289" t="str">
        <f>'ENTRY LIST 3'!C14</f>
        <v>B</v>
      </c>
      <c r="F15" s="289" t="str">
        <f>'ENTRY LIST 3'!D14</f>
        <v>POUSSIN</v>
      </c>
      <c r="G15" s="249">
        <v>206</v>
      </c>
      <c r="H15" s="289" t="str">
        <f>'ENTRY LIST 3'!F14</f>
        <v>LLAVINA CRESPI</v>
      </c>
      <c r="I15" s="289" t="str">
        <f>'ENTRY LIST 3'!G14</f>
        <v>Joel</v>
      </c>
      <c r="J15" s="289" t="str">
        <f>'ENTRY LIST 3'!H14</f>
        <v>CATALONIA</v>
      </c>
      <c r="K15" s="289">
        <f>'ENTRY LIST 3'!I14</f>
        <v>2004</v>
      </c>
      <c r="L15" s="289" t="str">
        <f>'ENTRY LIST 3'!J14</f>
        <v>034-08492</v>
      </c>
      <c r="M15" s="289" t="str">
        <f>'ENTRY LIST 3'!K14</f>
        <v>Speedrace/20"</v>
      </c>
    </row>
    <row r="16" spans="1:13" ht="13.5" customHeight="1">
      <c r="A16" s="54">
        <v>39</v>
      </c>
      <c r="C16" s="115">
        <v>0.3597222222222222</v>
      </c>
      <c r="D16" s="56">
        <v>36</v>
      </c>
      <c r="E16" s="289" t="str">
        <f>'ENTRY LIST 3'!C112</f>
        <v>B</v>
      </c>
      <c r="F16" s="291" t="str">
        <f>'ENTRY LIST 3'!D113</f>
        <v>MINIME</v>
      </c>
      <c r="G16" s="249">
        <v>150</v>
      </c>
      <c r="H16" s="289" t="str">
        <f>'ENTRY LIST 3'!F112</f>
        <v>RODRIGO LOPEZ</v>
      </c>
      <c r="I16" s="289" t="str">
        <f>'ENTRY LIST 3'!G112</f>
        <v>Albert</v>
      </c>
      <c r="J16" s="289" t="str">
        <f>'ENTRY LIST 3'!H112</f>
        <v>ANDORRA</v>
      </c>
      <c r="K16" s="289">
        <f>'ENTRY LIST 3'!I112</f>
        <v>1999</v>
      </c>
      <c r="L16" s="289" t="str">
        <f>'ENTRY LIST 3'!J112</f>
        <v>376-00005</v>
      </c>
      <c r="M16" s="289" t="str">
        <f>'ENTRY LIST 3'!K112</f>
        <v>Koxx/20"</v>
      </c>
    </row>
    <row r="17" spans="1:13" s="51" customFormat="1" ht="13.5" customHeight="1">
      <c r="A17" s="54">
        <v>6</v>
      </c>
      <c r="B17" s="60"/>
      <c r="C17" s="115">
        <v>0.3611111111111111</v>
      </c>
      <c r="D17" s="56">
        <v>6</v>
      </c>
      <c r="E17" s="289" t="str">
        <f>'ENTRY LIST 3'!C8</f>
        <v>B</v>
      </c>
      <c r="F17" s="289" t="str">
        <f>'ENTRY LIST 3'!D8</f>
        <v>POUSSIN</v>
      </c>
      <c r="G17" s="249">
        <v>200</v>
      </c>
      <c r="H17" s="289" t="str">
        <f>'ENTRY LIST 3'!F8</f>
        <v>LESTANG CAUBET</v>
      </c>
      <c r="I17" s="289" t="str">
        <f>'ENTRY LIST 3'!G8</f>
        <v>Jordi</v>
      </c>
      <c r="J17" s="289" t="str">
        <f>'ENTRY LIST 3'!H8</f>
        <v>ANDORRA</v>
      </c>
      <c r="K17" s="289">
        <f>'ENTRY LIST 3'!I8</f>
        <v>2005</v>
      </c>
      <c r="L17" s="289" t="str">
        <f>'ENTRY LIST 3'!J8</f>
        <v>376-00007</v>
      </c>
      <c r="M17" s="289" t="str">
        <f>'ENTRY LIST 3'!K8</f>
        <v>Speed Race/20"</v>
      </c>
    </row>
    <row r="18" spans="1:13" ht="13.5" customHeight="1">
      <c r="A18" s="54">
        <v>40</v>
      </c>
      <c r="C18" s="115">
        <v>0.3611111111111111</v>
      </c>
      <c r="D18" s="56">
        <v>37</v>
      </c>
      <c r="E18" s="289" t="str">
        <f>'ENTRY LIST 3'!C124</f>
        <v>B</v>
      </c>
      <c r="F18" s="291" t="str">
        <f>'ENTRY LIST 3'!D125</f>
        <v>MINIME</v>
      </c>
      <c r="G18" s="249">
        <v>162</v>
      </c>
      <c r="H18" s="289" t="str">
        <f>'ENTRY LIST 3'!F124</f>
        <v>BONALDA</v>
      </c>
      <c r="I18" s="289" t="str">
        <f>'ENTRY LIST 3'!G124</f>
        <v>Marco</v>
      </c>
      <c r="J18" s="289" t="str">
        <f>'ENTRY LIST 3'!H124</f>
        <v>ITALY</v>
      </c>
      <c r="K18" s="289">
        <f>'ENTRY LIST 3'!I124</f>
        <v>1997</v>
      </c>
      <c r="L18" s="289" t="str">
        <f>'ENTRY LIST 3'!J124</f>
        <v>039-00102</v>
      </c>
      <c r="M18" s="289" t="str">
        <f>'ENTRY LIST 3'!K124</f>
        <v>Monty 20"</v>
      </c>
    </row>
    <row r="19" spans="1:13" s="51" customFormat="1" ht="13.5" customHeight="1">
      <c r="A19" s="54">
        <v>7</v>
      </c>
      <c r="B19" s="60"/>
      <c r="C19" s="115">
        <v>0.3625</v>
      </c>
      <c r="D19" s="56">
        <v>7</v>
      </c>
      <c r="E19" s="289" t="str">
        <f>'ENTRY LIST 3'!C21</f>
        <v>B</v>
      </c>
      <c r="F19" s="289" t="str">
        <f>'ENTRY LIST 3'!D21</f>
        <v>POUSSIN</v>
      </c>
      <c r="G19" s="301">
        <v>213</v>
      </c>
      <c r="H19" s="289" t="str">
        <f>'ENTRY LIST 3'!F21</f>
        <v>CRESCENZI</v>
      </c>
      <c r="I19" s="289" t="str">
        <f>'ENTRY LIST 3'!G21</f>
        <v>Diego</v>
      </c>
      <c r="J19" s="289" t="str">
        <f>'ENTRY LIST 3'!H21</f>
        <v>ITALY</v>
      </c>
      <c r="K19" s="289">
        <f>'ENTRY LIST 3'!I21</f>
        <v>2003</v>
      </c>
      <c r="L19" s="289" t="str">
        <f>'ENTRY LIST 3'!J21</f>
        <v>039-00101</v>
      </c>
      <c r="M19" s="289" t="str">
        <f>'ENTRY LIST 3'!K21</f>
        <v>Monty 20"</v>
      </c>
    </row>
    <row r="20" spans="1:13" ht="13.5" customHeight="1">
      <c r="A20" s="54">
        <v>41</v>
      </c>
      <c r="C20" s="115">
        <v>0.3625</v>
      </c>
      <c r="D20" s="56">
        <v>38</v>
      </c>
      <c r="E20" s="289" t="str">
        <f>'ENTRY LIST 3'!C119</f>
        <v>B</v>
      </c>
      <c r="F20" s="291" t="str">
        <f>'ENTRY LIST 3'!D120</f>
        <v>MINIME</v>
      </c>
      <c r="G20" s="249">
        <v>157</v>
      </c>
      <c r="H20" s="289" t="str">
        <f>'ENTRY LIST 3'!F119</f>
        <v>ROSICH GUIXA</v>
      </c>
      <c r="I20" s="289" t="str">
        <f>'ENTRY LIST 3'!G119</f>
        <v>Gil</v>
      </c>
      <c r="J20" s="289" t="str">
        <f>'ENTRY LIST 3'!H119</f>
        <v>CATALONIA</v>
      </c>
      <c r="K20" s="289">
        <f>'ENTRY LIST 3'!I119</f>
        <v>1997</v>
      </c>
      <c r="L20" s="289" t="str">
        <f>'ENTRY LIST 3'!J119</f>
        <v>034-08454</v>
      </c>
      <c r="M20" s="289" t="str">
        <f>'ENTRY LIST 3'!K119</f>
        <v>Ozonys/20"</v>
      </c>
    </row>
    <row r="21" spans="1:13" s="51" customFormat="1" ht="13.5" customHeight="1">
      <c r="A21" s="54">
        <v>8</v>
      </c>
      <c r="B21" s="60"/>
      <c r="C21" s="115">
        <v>0.3638888888888889</v>
      </c>
      <c r="D21" s="56">
        <v>8</v>
      </c>
      <c r="E21" s="289" t="str">
        <f>'ENTRY LIST 3'!C18</f>
        <v>B</v>
      </c>
      <c r="F21" s="289" t="str">
        <f>'ENTRY LIST 3'!D18</f>
        <v>POUSSIN</v>
      </c>
      <c r="G21" s="249">
        <v>210</v>
      </c>
      <c r="H21" s="289" t="str">
        <f>'ENTRY LIST 3'!F18</f>
        <v>MALEK</v>
      </c>
      <c r="I21" s="289" t="str">
        <f>'ENTRY LIST 3'!G18</f>
        <v>Rostislav</v>
      </c>
      <c r="J21" s="289" t="str">
        <f>'ENTRY LIST 3'!H18</f>
        <v>CZECH</v>
      </c>
      <c r="K21" s="289">
        <f>'ENTRY LIST 3'!I18</f>
        <v>2004</v>
      </c>
      <c r="L21" s="289" t="str">
        <f>'ENTRY LIST 3'!J18</f>
        <v>420-09518</v>
      </c>
      <c r="M21" s="289" t="str">
        <f>'ENTRY LIST 3'!K18</f>
        <v>Koxx/20"</v>
      </c>
    </row>
    <row r="22" spans="1:13" ht="13.5" customHeight="1">
      <c r="A22" s="54">
        <v>42</v>
      </c>
      <c r="C22" s="115">
        <v>0.3638888888888889</v>
      </c>
      <c r="D22" s="56">
        <v>39</v>
      </c>
      <c r="E22" s="289" t="str">
        <f>'ENTRY LIST 3'!C122</f>
        <v>B</v>
      </c>
      <c r="F22" s="291" t="str">
        <f>'ENTRY LIST 3'!D123</f>
        <v>MINIME</v>
      </c>
      <c r="G22" s="249">
        <v>160</v>
      </c>
      <c r="H22" s="289" t="str">
        <f>'ENTRY LIST 3'!F122</f>
        <v>STEPANEK</v>
      </c>
      <c r="I22" s="289" t="str">
        <f>'ENTRY LIST 3'!G122</f>
        <v>Martin</v>
      </c>
      <c r="J22" s="289" t="str">
        <f>'ENTRY LIST 3'!H122</f>
        <v>CZECH</v>
      </c>
      <c r="K22" s="289">
        <f>'ENTRY LIST 3'!I122</f>
        <v>1998</v>
      </c>
      <c r="L22" s="289" t="str">
        <f>'ENTRY LIST 3'!J122</f>
        <v>420-09436</v>
      </c>
      <c r="M22" s="289" t="str">
        <f>'ENTRY LIST 3'!K122</f>
        <v>Echo/20"</v>
      </c>
    </row>
    <row r="23" spans="1:13" s="51" customFormat="1" ht="13.5" customHeight="1">
      <c r="A23" s="54">
        <v>9</v>
      </c>
      <c r="B23" s="60"/>
      <c r="C23" s="115">
        <v>0.3652777777777778</v>
      </c>
      <c r="D23" s="56">
        <v>9</v>
      </c>
      <c r="E23" s="289" t="str">
        <f>'ENTRY LIST 3'!C25</f>
        <v>B</v>
      </c>
      <c r="F23" s="289" t="str">
        <f>'ENTRY LIST 3'!D25</f>
        <v>POUSSIN</v>
      </c>
      <c r="G23" s="301">
        <v>217</v>
      </c>
      <c r="H23" s="289" t="str">
        <f>'ENTRY LIST 3'!F25</f>
        <v>RICHART MARTIN</v>
      </c>
      <c r="I23" s="289" t="str">
        <f>'ENTRY LIST 3'!G25</f>
        <v>Eduardo</v>
      </c>
      <c r="J23" s="289" t="str">
        <f>'ENTRY LIST 3'!H25</f>
        <v>SPAIN</v>
      </c>
      <c r="K23" s="289">
        <f>'ENTRY LIST 3'!I25</f>
        <v>2004</v>
      </c>
      <c r="L23" s="289" t="str">
        <f>'ENTRY LIST 3'!J25</f>
        <v>034-28093</v>
      </c>
      <c r="M23" s="289" t="str">
        <f>'ENTRY LIST 3'!K25</f>
        <v>Because/20"</v>
      </c>
    </row>
    <row r="24" spans="1:13" ht="13.5" customHeight="1">
      <c r="A24" s="54">
        <v>43</v>
      </c>
      <c r="C24" s="115">
        <v>0.3652777777777778</v>
      </c>
      <c r="D24" s="56">
        <v>40</v>
      </c>
      <c r="E24" s="289" t="str">
        <f>'ENTRY LIST 3'!C117</f>
        <v>B</v>
      </c>
      <c r="F24" s="291" t="str">
        <f>'ENTRY LIST 3'!D118</f>
        <v>MINIME</v>
      </c>
      <c r="G24" s="249">
        <v>155</v>
      </c>
      <c r="H24" s="289" t="str">
        <f>'ENTRY LIST 3'!F117</f>
        <v>SEGU ROIG</v>
      </c>
      <c r="I24" s="289" t="str">
        <f>'ENTRY LIST 3'!G117</f>
        <v>Sergi</v>
      </c>
      <c r="J24" s="289" t="str">
        <f>'ENTRY LIST 3'!H117</f>
        <v>CATALONIA</v>
      </c>
      <c r="K24" s="289">
        <f>'ENTRY LIST 3'!I117</f>
        <v>1999</v>
      </c>
      <c r="L24" s="289" t="str">
        <f>'ENTRY LIST 3'!J117</f>
        <v>034-43080</v>
      </c>
      <c r="M24" s="289" t="str">
        <f>'ENTRY LIST 3'!K117</f>
        <v>Rockman/20"</v>
      </c>
    </row>
    <row r="25" spans="1:13" s="51" customFormat="1" ht="13.5" customHeight="1">
      <c r="A25" s="54">
        <v>10</v>
      </c>
      <c r="B25" s="60"/>
      <c r="C25" s="115">
        <v>0.3666666666666667</v>
      </c>
      <c r="D25" s="56">
        <v>10</v>
      </c>
      <c r="E25" s="289" t="str">
        <f>'ENTRY LIST 3'!C17</f>
        <v>B</v>
      </c>
      <c r="F25" s="289" t="str">
        <f>'ENTRY LIST 3'!D17</f>
        <v>POUSSIN</v>
      </c>
      <c r="G25" s="249">
        <v>209</v>
      </c>
      <c r="H25" s="289" t="str">
        <f>'ENTRY LIST 3'!F17</f>
        <v>HANZAL</v>
      </c>
      <c r="I25" s="289" t="str">
        <f>'ENTRY LIST 3'!G17</f>
        <v>Krystof</v>
      </c>
      <c r="J25" s="289" t="str">
        <f>'ENTRY LIST 3'!H17</f>
        <v>CZECH</v>
      </c>
      <c r="K25" s="289">
        <f>'ENTRY LIST 3'!I17</f>
        <v>2003</v>
      </c>
      <c r="L25" s="289" t="str">
        <f>'ENTRY LIST 3'!J17</f>
        <v>420-09510</v>
      </c>
      <c r="M25" s="289" t="str">
        <f>'ENTRY LIST 3'!K17</f>
        <v>Monty/20"</v>
      </c>
    </row>
    <row r="26" spans="1:13" ht="13.5" customHeight="1">
      <c r="A26" s="54">
        <v>44</v>
      </c>
      <c r="C26" s="115">
        <v>0.3666666666666667</v>
      </c>
      <c r="D26" s="56">
        <v>41</v>
      </c>
      <c r="E26" s="289" t="str">
        <f>'ENTRY LIST 3'!C118</f>
        <v>B</v>
      </c>
      <c r="F26" s="291" t="str">
        <f>'ENTRY LIST 3'!D119</f>
        <v>MINIME</v>
      </c>
      <c r="G26" s="249">
        <v>156</v>
      </c>
      <c r="H26" s="289" t="str">
        <f>'ENTRY LIST 3'!F118</f>
        <v>POL BERGADA</v>
      </c>
      <c r="I26" s="289" t="str">
        <f>'ENTRY LIST 3'!G118</f>
        <v>Arnau</v>
      </c>
      <c r="J26" s="289" t="str">
        <f>'ENTRY LIST 3'!H118</f>
        <v>CATALONIA</v>
      </c>
      <c r="K26" s="289">
        <f>'ENTRY LIST 3'!I118</f>
        <v>1998</v>
      </c>
      <c r="L26" s="289" t="str">
        <f>'ENTRY LIST 3'!J118</f>
        <v>034-08478</v>
      </c>
      <c r="M26" s="289" t="str">
        <f>'ENTRY LIST 3'!K118</f>
        <v>Monty/20"</v>
      </c>
    </row>
    <row r="27" spans="1:13" s="51" customFormat="1" ht="13.5" customHeight="1">
      <c r="A27" s="54">
        <v>11</v>
      </c>
      <c r="B27" s="60"/>
      <c r="C27" s="115">
        <v>0.3680555555555556</v>
      </c>
      <c r="D27" s="56">
        <v>11</v>
      </c>
      <c r="E27" s="289" t="str">
        <f>'ENTRY LIST 3'!C24</f>
        <v>B</v>
      </c>
      <c r="F27" s="289" t="str">
        <f>'ENTRY LIST 3'!D24</f>
        <v>POUSSIN</v>
      </c>
      <c r="G27" s="301">
        <v>216</v>
      </c>
      <c r="H27" s="289" t="str">
        <f>'ENTRY LIST 3'!F24</f>
        <v>ZAERA GISBERT</v>
      </c>
      <c r="I27" s="289" t="str">
        <f>'ENTRY LIST 3'!G24</f>
        <v>Javier</v>
      </c>
      <c r="J27" s="289" t="str">
        <f>'ENTRY LIST 3'!H24</f>
        <v>SPAIN</v>
      </c>
      <c r="K27" s="289">
        <f>'ENTRY LIST 3'!I24</f>
        <v>2003</v>
      </c>
      <c r="L27" s="289" t="str">
        <f>'ENTRY LIST 3'!J24</f>
        <v>034-44077</v>
      </c>
      <c r="M27" s="289" t="str">
        <f>'ENTRY LIST 3'!K24</f>
        <v>Monty/20"</v>
      </c>
    </row>
    <row r="28" spans="1:13" ht="13.5" customHeight="1">
      <c r="A28" s="54">
        <v>45</v>
      </c>
      <c r="C28" s="115">
        <v>0.3680555555555556</v>
      </c>
      <c r="D28" s="56">
        <v>42</v>
      </c>
      <c r="E28" s="289" t="str">
        <f>'ENTRY LIST 3'!C128</f>
        <v>B</v>
      </c>
      <c r="F28" s="291" t="str">
        <f>'ENTRY LIST 3'!D129</f>
        <v>MINIME</v>
      </c>
      <c r="G28" s="249">
        <v>166</v>
      </c>
      <c r="H28" s="289" t="str">
        <f>'ENTRY LIST 3'!F128</f>
        <v>IVAN</v>
      </c>
      <c r="I28" s="289" t="str">
        <f>'ENTRY LIST 3'!G128</f>
        <v>Michal</v>
      </c>
      <c r="J28" s="289" t="str">
        <f>'ENTRY LIST 3'!H128</f>
        <v>SLOVAKIA</v>
      </c>
      <c r="K28" s="289">
        <f>'ENTRY LIST 3'!I128</f>
        <v>1997</v>
      </c>
      <c r="L28" s="289" t="str">
        <f>'ENTRY LIST 3'!J128</f>
        <v>421-00016</v>
      </c>
      <c r="M28" s="289" t="str">
        <f>'ENTRY LIST 3'!K128</f>
        <v>Zumbi/20“</v>
      </c>
    </row>
    <row r="29" spans="1:13" s="51" customFormat="1" ht="13.5" customHeight="1">
      <c r="A29" s="54">
        <v>12</v>
      </c>
      <c r="B29" s="60"/>
      <c r="C29" s="115">
        <v>0.36944444444444446</v>
      </c>
      <c r="D29" s="56">
        <v>12</v>
      </c>
      <c r="E29" s="289" t="str">
        <f>'ENTRY LIST 3'!C26</f>
        <v>B</v>
      </c>
      <c r="F29" s="289" t="str">
        <f>'ENTRY LIST 3'!D26</f>
        <v>POUSSIN</v>
      </c>
      <c r="G29" s="301">
        <v>218</v>
      </c>
      <c r="H29" s="289" t="str">
        <f>'ENTRY LIST 3'!F26</f>
        <v>RIAU SOLE</v>
      </c>
      <c r="I29" s="289" t="str">
        <f>'ENTRY LIST 3'!G26</f>
        <v>Didac</v>
      </c>
      <c r="J29" s="289" t="str">
        <f>'ENTRY LIST 3'!H26</f>
        <v>SPAIN</v>
      </c>
      <c r="K29" s="289">
        <f>'ENTRY LIST 3'!I26</f>
        <v>2004</v>
      </c>
      <c r="L29" s="289" t="str">
        <f>'ENTRY LIST 3'!J26</f>
        <v>034-50021</v>
      </c>
      <c r="M29" s="289" t="str">
        <f>'ENTRY LIST 3'!K26</f>
        <v>Monty/20"</v>
      </c>
    </row>
    <row r="30" spans="1:13" ht="13.5" customHeight="1">
      <c r="A30" s="54">
        <v>46</v>
      </c>
      <c r="C30" s="115">
        <v>0.36944444444444446</v>
      </c>
      <c r="D30" s="56">
        <v>43</v>
      </c>
      <c r="E30" s="289" t="str">
        <f>'ENTRY LIST 3'!C123</f>
        <v>B</v>
      </c>
      <c r="F30" s="291" t="str">
        <f>'ENTRY LIST 3'!D124</f>
        <v>MINIME</v>
      </c>
      <c r="G30" s="249">
        <v>161</v>
      </c>
      <c r="H30" s="289" t="str">
        <f>'ENTRY LIST 3'!F123</f>
        <v>RIVA</v>
      </c>
      <c r="I30" s="289" t="str">
        <f>'ENTRY LIST 3'!G123</f>
        <v>Andrea</v>
      </c>
      <c r="J30" s="289" t="str">
        <f>'ENTRY LIST 3'!H123</f>
        <v>ITALY</v>
      </c>
      <c r="K30" s="289">
        <f>'ENTRY LIST 3'!I123</f>
        <v>1997</v>
      </c>
      <c r="L30" s="289" t="str">
        <f>'ENTRY LIST 3'!J123</f>
        <v>039-00037</v>
      </c>
      <c r="M30" s="289" t="str">
        <f>'ENTRY LIST 3'!K123</f>
        <v>Monty 20"</v>
      </c>
    </row>
    <row r="31" spans="1:13" s="51" customFormat="1" ht="13.5" customHeight="1">
      <c r="A31" s="54">
        <v>13</v>
      </c>
      <c r="B31" s="60"/>
      <c r="C31" s="115">
        <v>0.37083333333333335</v>
      </c>
      <c r="D31" s="56">
        <v>13</v>
      </c>
      <c r="E31" s="289" t="str">
        <f>'ENTRY LIST 3'!C9</f>
        <v>B</v>
      </c>
      <c r="F31" s="289" t="str">
        <f>'ENTRY LIST 3'!D9</f>
        <v>POUSSIN</v>
      </c>
      <c r="G31" s="249">
        <v>201</v>
      </c>
      <c r="H31" s="289" t="str">
        <f>'ENTRY LIST 3'!F9</f>
        <v>VALL INGLES</v>
      </c>
      <c r="I31" s="289" t="str">
        <f>'ENTRY LIST 3'!G9</f>
        <v>Gaudi</v>
      </c>
      <c r="J31" s="289" t="str">
        <f>'ENTRY LIST 3'!H9</f>
        <v>ANDORRA</v>
      </c>
      <c r="K31" s="289">
        <f>'ENTRY LIST 3'!I9</f>
        <v>2004</v>
      </c>
      <c r="L31" s="289" t="str">
        <f>'ENTRY LIST 3'!J9</f>
        <v>376-00006</v>
      </c>
      <c r="M31" s="289" t="str">
        <f>'ENTRY LIST 3'!K9</f>
        <v>Speed Race/20"</v>
      </c>
    </row>
    <row r="32" spans="1:13" ht="13.5" customHeight="1">
      <c r="A32" s="54">
        <v>47</v>
      </c>
      <c r="C32" s="115">
        <v>0.37083333333333335</v>
      </c>
      <c r="D32" s="56">
        <v>44</v>
      </c>
      <c r="E32" s="289" t="str">
        <f>'ENTRY LIST 3'!C116</f>
        <v>B</v>
      </c>
      <c r="F32" s="291" t="str">
        <f>'ENTRY LIST 3'!D117</f>
        <v>MINIME</v>
      </c>
      <c r="G32" s="249">
        <v>154</v>
      </c>
      <c r="H32" s="289" t="str">
        <f>'ENTRY LIST 3'!F116</f>
        <v>SEUBA ROMEU</v>
      </c>
      <c r="I32" s="289" t="str">
        <f>'ENTRY LIST 3'!G116</f>
        <v>Marc</v>
      </c>
      <c r="J32" s="289" t="str">
        <f>'ENTRY LIST 3'!H116</f>
        <v>CATALONIA</v>
      </c>
      <c r="K32" s="289">
        <f>'ENTRY LIST 3'!I116</f>
        <v>1998</v>
      </c>
      <c r="L32" s="289" t="str">
        <f>'ENTRY LIST 3'!J116</f>
        <v>034-08363</v>
      </c>
      <c r="M32" s="289" t="str">
        <f>'ENTRY LIST 3'!K116</f>
        <v>Monty/20"</v>
      </c>
    </row>
    <row r="33" spans="1:13" s="51" customFormat="1" ht="13.5" customHeight="1">
      <c r="A33" s="54">
        <v>14</v>
      </c>
      <c r="B33" s="60"/>
      <c r="C33" s="115">
        <v>0.37222222222222223</v>
      </c>
      <c r="D33" s="56">
        <v>14</v>
      </c>
      <c r="E33" s="289" t="str">
        <f>'ENTRY LIST 3'!C16</f>
        <v>B</v>
      </c>
      <c r="F33" s="289" t="str">
        <f>'ENTRY LIST 3'!D16</f>
        <v>POUSSIN</v>
      </c>
      <c r="G33" s="249">
        <v>208</v>
      </c>
      <c r="H33" s="289" t="str">
        <f>'ENTRY LIST 3'!F16</f>
        <v>ESQUERDA AMEZCUA</v>
      </c>
      <c r="I33" s="289" t="str">
        <f>'ENTRY LIST 3'!G16</f>
        <v>Marti</v>
      </c>
      <c r="J33" s="289" t="str">
        <f>'ENTRY LIST 3'!H16</f>
        <v>CATALONIA</v>
      </c>
      <c r="K33" s="289">
        <f>'ENTRY LIST 3'!I16</f>
        <v>2004</v>
      </c>
      <c r="L33" s="289" t="str">
        <f>'ENTRY LIST 3'!J16</f>
        <v>034-08481</v>
      </c>
      <c r="M33" s="289" t="str">
        <f>'ENTRY LIST 3'!K16</f>
        <v>Monty/20"</v>
      </c>
    </row>
    <row r="34" spans="1:13" ht="13.5" customHeight="1">
      <c r="A34" s="54">
        <v>48</v>
      </c>
      <c r="C34" s="115">
        <v>0.37222222222222223</v>
      </c>
      <c r="D34" s="56">
        <v>45</v>
      </c>
      <c r="E34" s="289" t="str">
        <f>'ENTRY LIST 3'!C121</f>
        <v>B</v>
      </c>
      <c r="F34" s="291" t="str">
        <f>'ENTRY LIST 3'!D122</f>
        <v>MINIME</v>
      </c>
      <c r="G34" s="249">
        <v>159</v>
      </c>
      <c r="H34" s="289" t="str">
        <f>'ENTRY LIST 3'!F121</f>
        <v>POPELKA</v>
      </c>
      <c r="I34" s="289" t="str">
        <f>'ENTRY LIST 3'!G121</f>
        <v>Matej</v>
      </c>
      <c r="J34" s="289" t="str">
        <f>'ENTRY LIST 3'!H121</f>
        <v>CZECH</v>
      </c>
      <c r="K34" s="289">
        <f>'ENTRY LIST 3'!I121</f>
        <v>1997</v>
      </c>
      <c r="L34" s="289" t="str">
        <f>'ENTRY LIST 3'!J121</f>
        <v>420-09176</v>
      </c>
      <c r="M34" s="289" t="str">
        <f>'ENTRY LIST 3'!K121</f>
        <v>Monty/20"</v>
      </c>
    </row>
    <row r="35" spans="1:13" s="51" customFormat="1" ht="13.5" customHeight="1">
      <c r="A35" s="54">
        <v>15</v>
      </c>
      <c r="B35" s="60"/>
      <c r="C35" s="115">
        <v>0.3736111111111111</v>
      </c>
      <c r="D35" s="56">
        <v>15</v>
      </c>
      <c r="E35" s="289" t="str">
        <f>'ENTRY LIST 3'!C23</f>
        <v>B</v>
      </c>
      <c r="F35" s="289" t="str">
        <f>'ENTRY LIST 3'!D23</f>
        <v>POUSSIN</v>
      </c>
      <c r="G35" s="301">
        <v>215</v>
      </c>
      <c r="H35" s="289" t="str">
        <f>'ENTRY LIST 3'!F23</f>
        <v>IKEDA</v>
      </c>
      <c r="I35" s="289" t="str">
        <f>'ENTRY LIST 3'!G23</f>
        <v>Riki</v>
      </c>
      <c r="J35" s="289" t="str">
        <f>'ENTRY LIST 3'!H23</f>
        <v>JAPAN</v>
      </c>
      <c r="K35" s="289">
        <f>'ENTRY LIST 3'!I23</f>
        <v>2003</v>
      </c>
      <c r="L35" s="289" t="str">
        <f>'ENTRY LIST 3'!J23</f>
        <v>081-40001</v>
      </c>
      <c r="M35" s="289" t="str">
        <f>'ENTRY LIST 3'!K23</f>
        <v>Monty/20"</v>
      </c>
    </row>
    <row r="36" spans="1:13" ht="13.5" customHeight="1">
      <c r="A36" s="54">
        <v>49</v>
      </c>
      <c r="C36" s="115">
        <v>0.3736111111111111</v>
      </c>
      <c r="D36" s="56">
        <v>46</v>
      </c>
      <c r="E36" s="289" t="str">
        <f>'ENTRY LIST 3'!C120</f>
        <v>B</v>
      </c>
      <c r="F36" s="291" t="str">
        <f>'ENTRY LIST 3'!D121</f>
        <v>MINIME</v>
      </c>
      <c r="G36" s="249">
        <v>158</v>
      </c>
      <c r="H36" s="289" t="str">
        <f>'ENTRY LIST 3'!F120</f>
        <v>PAVLIK</v>
      </c>
      <c r="I36" s="289" t="str">
        <f>'ENTRY LIST 3'!G120</f>
        <v>Michal</v>
      </c>
      <c r="J36" s="289" t="str">
        <f>'ENTRY LIST 3'!H120</f>
        <v>CZECH</v>
      </c>
      <c r="K36" s="289">
        <f>'ENTRY LIST 3'!I120</f>
        <v>1999</v>
      </c>
      <c r="L36" s="289" t="str">
        <f>'ENTRY LIST 3'!J120</f>
        <v>420-09372</v>
      </c>
      <c r="M36" s="289" t="str">
        <f>'ENTRY LIST 3'!K120</f>
        <v>Monty/20"</v>
      </c>
    </row>
    <row r="37" spans="1:13" s="51" customFormat="1" ht="13.5" customHeight="1">
      <c r="A37" s="54">
        <v>16</v>
      </c>
      <c r="B37" s="60"/>
      <c r="C37" s="115">
        <v>0.375</v>
      </c>
      <c r="D37" s="56">
        <v>16</v>
      </c>
      <c r="E37" s="289" t="str">
        <f>'ENTRY LIST 3'!C10</f>
        <v>B</v>
      </c>
      <c r="F37" s="289" t="str">
        <f>'ENTRY LIST 3'!D10</f>
        <v>POUSSIN</v>
      </c>
      <c r="G37" s="249">
        <v>202</v>
      </c>
      <c r="H37" s="289" t="str">
        <f>'ENTRY LIST 3'!F10</f>
        <v>COULEE</v>
      </c>
      <c r="I37" s="289" t="str">
        <f>'ENTRY LIST 3'!G10</f>
        <v>Tim</v>
      </c>
      <c r="J37" s="289" t="str">
        <f>'ENTRY LIST 3'!H10</f>
        <v>BELGIUM</v>
      </c>
      <c r="K37" s="289">
        <f>'ENTRY LIST 3'!I10</f>
        <v>2004</v>
      </c>
      <c r="L37" s="289" t="str">
        <f>'ENTRY LIST 3'!J10</f>
        <v>032-08034</v>
      </c>
      <c r="M37" s="289" t="str">
        <f>'ENTRY LIST 3'!K10</f>
        <v>Koxx/20"</v>
      </c>
    </row>
    <row r="38" spans="1:13" ht="13.5" customHeight="1">
      <c r="A38" s="54">
        <v>50</v>
      </c>
      <c r="C38" s="115">
        <v>0.375</v>
      </c>
      <c r="D38" s="56">
        <v>47</v>
      </c>
      <c r="E38" s="289" t="str">
        <f>'ENTRY LIST 3'!C129</f>
        <v>B</v>
      </c>
      <c r="F38" s="291" t="str">
        <f>'ENTRY LIST 3'!D130</f>
        <v>MINIME</v>
      </c>
      <c r="G38" s="249">
        <v>167</v>
      </c>
      <c r="H38" s="289" t="str">
        <f>'ENTRY LIST 3'!F129</f>
        <v>FERNANDEZ RESINES</v>
      </c>
      <c r="I38" s="289" t="str">
        <f>'ENTRY LIST 3'!G129</f>
        <v>Sergio</v>
      </c>
      <c r="J38" s="289" t="str">
        <f>'ENTRY LIST 3'!H129</f>
        <v>SPAIN</v>
      </c>
      <c r="K38" s="289">
        <f>'ENTRY LIST 3'!I129</f>
        <v>1997</v>
      </c>
      <c r="L38" s="289" t="str">
        <f>'ENTRY LIST 3'!J129</f>
        <v>034-01003</v>
      </c>
      <c r="M38" s="289" t="str">
        <f>'ENTRY LIST 3'!K129</f>
        <v>Ozonys/20"</v>
      </c>
    </row>
    <row r="39" spans="1:13" s="51" customFormat="1" ht="13.5" customHeight="1">
      <c r="A39" s="54">
        <v>17</v>
      </c>
      <c r="B39" s="60"/>
      <c r="C39" s="115">
        <v>0.3763888888888889</v>
      </c>
      <c r="D39" s="56">
        <v>17</v>
      </c>
      <c r="E39" s="289" t="str">
        <f>'ENTRY LIST 3'!C15</f>
        <v>B</v>
      </c>
      <c r="F39" s="289" t="str">
        <f>'ENTRY LIST 3'!D15</f>
        <v>POUSSIN</v>
      </c>
      <c r="G39" s="249">
        <v>207</v>
      </c>
      <c r="H39" s="289" t="str">
        <f>'ENTRY LIST 3'!F15</f>
        <v>NAVARRO ORTEGA</v>
      </c>
      <c r="I39" s="289" t="str">
        <f>'ENTRY LIST 3'!G15</f>
        <v>Conrad</v>
      </c>
      <c r="J39" s="289" t="str">
        <f>'ENTRY LIST 3'!H15</f>
        <v>CATALONIA</v>
      </c>
      <c r="K39" s="289">
        <f>'ENTRY LIST 3'!I15</f>
        <v>2003</v>
      </c>
      <c r="L39" s="289" t="str">
        <f>'ENTRY LIST 3'!J15</f>
        <v>034-08493</v>
      </c>
      <c r="M39" s="289" t="str">
        <f>'ENTRY LIST 3'!K15</f>
        <v>Monty/20"</v>
      </c>
    </row>
    <row r="40" spans="1:13" ht="13.5" customHeight="1">
      <c r="A40" s="54">
        <v>51</v>
      </c>
      <c r="C40" s="115">
        <v>0.3763888888888889</v>
      </c>
      <c r="D40" s="56">
        <v>48</v>
      </c>
      <c r="E40" s="289" t="str">
        <f>'ENTRY LIST 3'!C131</f>
        <v>B</v>
      </c>
      <c r="F40" s="291" t="str">
        <f>'ENTRY LIST 3'!D133</f>
        <v>MINIME</v>
      </c>
      <c r="G40" s="249">
        <v>170</v>
      </c>
      <c r="H40" s="289" t="str">
        <f>'ENTRY LIST 3'!F132</f>
        <v>RICHART MARTIN</v>
      </c>
      <c r="I40" s="289" t="str">
        <f>'ENTRY LIST 3'!G132</f>
        <v>Arturo</v>
      </c>
      <c r="J40" s="289" t="str">
        <f>'ENTRY LIST 3'!H132</f>
        <v>SPAIN</v>
      </c>
      <c r="K40" s="289">
        <f>'ENTRY LIST 3'!I132</f>
        <v>1999</v>
      </c>
      <c r="L40" s="289" t="str">
        <f>'ENTRY LIST 3'!J132</f>
        <v>034-28087</v>
      </c>
      <c r="M40" s="289" t="str">
        <f>'ENTRY LIST 3'!K132</f>
        <v>Ozonys/20"</v>
      </c>
    </row>
    <row r="41" spans="1:13" s="51" customFormat="1" ht="13.5" customHeight="1">
      <c r="A41" s="54">
        <v>18</v>
      </c>
      <c r="B41" s="60"/>
      <c r="C41" s="115">
        <v>0.37777777777777777</v>
      </c>
      <c r="D41" s="56">
        <v>18</v>
      </c>
      <c r="E41" s="289" t="str">
        <f>'ENTRY LIST 3'!C12</f>
        <v>B</v>
      </c>
      <c r="F41" s="289" t="str">
        <f>'ENTRY LIST 3'!D12</f>
        <v>POUSSIN</v>
      </c>
      <c r="G41" s="249">
        <v>204</v>
      </c>
      <c r="H41" s="289" t="str">
        <f>'ENTRY LIST 3'!F12</f>
        <v>SERRA VAL</v>
      </c>
      <c r="I41" s="289" t="str">
        <f>'ENTRY LIST 3'!G12</f>
        <v>Max</v>
      </c>
      <c r="J41" s="289" t="str">
        <f>'ENTRY LIST 3'!H12</f>
        <v>CATALONIA</v>
      </c>
      <c r="K41" s="289">
        <f>'ENTRY LIST 3'!I12</f>
        <v>2003</v>
      </c>
      <c r="L41" s="289" t="str">
        <f>'ENTRY LIST 3'!J12</f>
        <v>034-08474</v>
      </c>
      <c r="M41" s="289" t="str">
        <f>'ENTRY LIST 3'!K12</f>
        <v>Monty/20"</v>
      </c>
    </row>
    <row r="42" spans="1:13" ht="13.5" customHeight="1">
      <c r="A42" s="54">
        <v>52</v>
      </c>
      <c r="C42" s="115">
        <v>0.37777777777777777</v>
      </c>
      <c r="D42" s="56">
        <v>49</v>
      </c>
      <c r="E42" s="289" t="str">
        <f>'ENTRY LIST 3'!C113</f>
        <v>B</v>
      </c>
      <c r="F42" s="291" t="str">
        <f>'ENTRY LIST 3'!D114</f>
        <v>MINIME</v>
      </c>
      <c r="G42" s="249">
        <v>151</v>
      </c>
      <c r="H42" s="289" t="str">
        <f>'ENTRY LIST 3'!F113</f>
        <v>SERRA DOMENECH</v>
      </c>
      <c r="I42" s="289" t="str">
        <f>'ENTRY LIST 3'!G113</f>
        <v>Ferran</v>
      </c>
      <c r="J42" s="289" t="str">
        <f>'ENTRY LIST 3'!H113</f>
        <v>CATALONIA</v>
      </c>
      <c r="K42" s="289">
        <f>'ENTRY LIST 3'!I113</f>
        <v>1997</v>
      </c>
      <c r="L42" s="289" t="str">
        <f>'ENTRY LIST 3'!J113</f>
        <v>034-08499</v>
      </c>
      <c r="M42" s="289" t="str">
        <f>'ENTRY LIST 3'!K113</f>
        <v>Monty/20"</v>
      </c>
    </row>
    <row r="43" spans="1:13" s="51" customFormat="1" ht="13.5" customHeight="1">
      <c r="A43" s="54">
        <v>19</v>
      </c>
      <c r="B43" s="60"/>
      <c r="C43" s="115">
        <v>0.37916666666666665</v>
      </c>
      <c r="D43" s="56">
        <v>19</v>
      </c>
      <c r="E43" s="289" t="str">
        <f>'ENTRY LIST 3'!C73</f>
        <v>B</v>
      </c>
      <c r="F43" s="290" t="str">
        <f>'ENTRY LIST 3'!D73</f>
        <v>BENJAMIN</v>
      </c>
      <c r="G43" s="301">
        <v>193</v>
      </c>
      <c r="H43" s="289" t="str">
        <f>'ENTRY LIST 3'!F73</f>
        <v>BEL PONS</v>
      </c>
      <c r="I43" s="289" t="str">
        <f>'ENTRY LIST 3'!G73</f>
        <v>Javier</v>
      </c>
      <c r="J43" s="289" t="str">
        <f>'ENTRY LIST 3'!H73</f>
        <v>SPAIN</v>
      </c>
      <c r="K43" s="289">
        <f>'ENTRY LIST 3'!I73</f>
        <v>2000</v>
      </c>
      <c r="L43" s="289" t="str">
        <f>'ENTRY LIST 3'!J73</f>
        <v>034-44067</v>
      </c>
      <c r="M43" s="289" t="str">
        <f>'ENTRY LIST 3'!K73</f>
        <v>Monty/20"</v>
      </c>
    </row>
    <row r="44" spans="1:13" ht="13.5" customHeight="1">
      <c r="A44" s="54">
        <v>53</v>
      </c>
      <c r="C44" s="115">
        <v>0.37916666666666665</v>
      </c>
      <c r="D44" s="56">
        <v>50</v>
      </c>
      <c r="E44" s="289" t="str">
        <f>'ENTRY LIST 3'!C126</f>
        <v>B</v>
      </c>
      <c r="F44" s="291" t="str">
        <f>'ENTRY LIST 3'!D127</f>
        <v>MINIME</v>
      </c>
      <c r="G44" s="249">
        <v>164</v>
      </c>
      <c r="H44" s="289" t="str">
        <f>'ENTRY LIST 3'!F126</f>
        <v>DERMAKS</v>
      </c>
      <c r="I44" s="289" t="str">
        <f>'ENTRY LIST 3'!G126</f>
        <v>Arvis</v>
      </c>
      <c r="J44" s="289" t="str">
        <f>'ENTRY LIST 3'!H126</f>
        <v>LATVIA</v>
      </c>
      <c r="K44" s="289">
        <f>'ENTRY LIST 3'!I126</f>
        <v>1998</v>
      </c>
      <c r="L44" s="289" t="str">
        <f>'ENTRY LIST 3'!J126</f>
        <v>371-11001</v>
      </c>
      <c r="M44" s="289" t="str">
        <f>'ENTRY LIST 3'!K126</f>
        <v>Monty/20"</v>
      </c>
    </row>
    <row r="45" spans="1:13" s="51" customFormat="1" ht="13.5" customHeight="1">
      <c r="A45" s="54">
        <v>51</v>
      </c>
      <c r="B45" s="60"/>
      <c r="C45" s="115">
        <v>0.38055555555555554</v>
      </c>
      <c r="D45" s="56">
        <v>20</v>
      </c>
      <c r="E45" s="289" t="str">
        <f>'ENTRY LIST 3'!C63</f>
        <v>B</v>
      </c>
      <c r="F45" s="290" t="str">
        <f>'ENTRY LIST 3'!D63</f>
        <v>BENJAMIN</v>
      </c>
      <c r="G45" s="301">
        <v>183</v>
      </c>
      <c r="H45" s="289" t="str">
        <f>'ENTRY LIST 3'!F63</f>
        <v>MALEK</v>
      </c>
      <c r="I45" s="289" t="str">
        <f>'ENTRY LIST 3'!G63</f>
        <v>Krystof</v>
      </c>
      <c r="J45" s="289" t="str">
        <f>'ENTRY LIST 3'!H63</f>
        <v>CZECH</v>
      </c>
      <c r="K45" s="289">
        <f>'ENTRY LIST 3'!I63</f>
        <v>2000</v>
      </c>
      <c r="L45" s="289" t="str">
        <f>'ENTRY LIST 3'!J63</f>
        <v>420-09388</v>
      </c>
      <c r="M45" s="289" t="str">
        <f>'ENTRY LIST 3'!K63</f>
        <v>Monty/20"</v>
      </c>
    </row>
    <row r="46" spans="1:13" ht="13.5" customHeight="1">
      <c r="A46" s="54">
        <v>54</v>
      </c>
      <c r="C46" s="115">
        <v>0.38055555555555554</v>
      </c>
      <c r="D46" s="56">
        <v>51</v>
      </c>
      <c r="E46" s="289" t="str">
        <f>'ENTRY LIST 3'!C127</f>
        <v>B</v>
      </c>
      <c r="F46" s="291" t="str">
        <f>'ENTRY LIST 3'!D128</f>
        <v>MINIME</v>
      </c>
      <c r="G46" s="249">
        <v>165</v>
      </c>
      <c r="H46" s="289" t="str">
        <f>'ENTRY LIST 3'!F127</f>
        <v>HLAVATY</v>
      </c>
      <c r="I46" s="289" t="str">
        <f>'ENTRY LIST 3'!G127</f>
        <v>Samuel</v>
      </c>
      <c r="J46" s="289" t="str">
        <f>'ENTRY LIST 3'!H127</f>
        <v>SLOVAKIA</v>
      </c>
      <c r="K46" s="289">
        <f>'ENTRY LIST 3'!I127</f>
        <v>1999</v>
      </c>
      <c r="L46" s="289" t="str">
        <f>'ENTRY LIST 3'!J127</f>
        <v>421-00007</v>
      </c>
      <c r="M46" s="289" t="str">
        <f>'ENTRY LIST 3'!K127</f>
        <v>Monty/20“</v>
      </c>
    </row>
    <row r="47" spans="1:13" s="51" customFormat="1" ht="13.5" customHeight="1">
      <c r="A47" s="54">
        <v>52</v>
      </c>
      <c r="B47" s="60"/>
      <c r="C47" s="115">
        <v>0.3819444444444444</v>
      </c>
      <c r="D47" s="56">
        <v>21</v>
      </c>
      <c r="E47" s="289" t="str">
        <f>'ENTRY LIST 3'!C60</f>
        <v>B</v>
      </c>
      <c r="F47" s="290" t="str">
        <f>'ENTRY LIST 3'!D60</f>
        <v>BENJAMIN</v>
      </c>
      <c r="G47" s="301">
        <v>180</v>
      </c>
      <c r="H47" s="289" t="str">
        <f>'ENTRY LIST 3'!F60</f>
        <v>LASSANCE</v>
      </c>
      <c r="I47" s="289" t="str">
        <f>'ENTRY LIST 3'!G60</f>
        <v>Roman</v>
      </c>
      <c r="J47" s="289" t="str">
        <f>'ENTRY LIST 3'!H60</f>
        <v>BELGIUM</v>
      </c>
      <c r="K47" s="289">
        <f>'ENTRY LIST 3'!I60</f>
        <v>2000</v>
      </c>
      <c r="L47" s="289" t="str">
        <f>'ENTRY LIST 3'!J60</f>
        <v>032-08050</v>
      </c>
      <c r="M47" s="289" t="str">
        <f>'ENTRY LIST 3'!K60</f>
        <v>Koxx/20"</v>
      </c>
    </row>
    <row r="48" spans="1:13" ht="13.5" customHeight="1">
      <c r="A48" s="54">
        <v>55</v>
      </c>
      <c r="C48" s="115">
        <v>0.3819444444444444</v>
      </c>
      <c r="D48" s="56">
        <v>52</v>
      </c>
      <c r="E48" s="289" t="str">
        <f>'ENTRY LIST 3'!C166</f>
        <v>C</v>
      </c>
      <c r="F48" s="292" t="str">
        <f>'ENTRY LIST 3'!D166</f>
        <v>FEMINA</v>
      </c>
      <c r="G48" s="301">
        <v>232</v>
      </c>
      <c r="H48" s="289" t="str">
        <f>'ENTRY LIST 3'!F166</f>
        <v>CABALLE RIBERA</v>
      </c>
      <c r="I48" s="289" t="str">
        <f>'ENTRY LIST 3'!G166</f>
        <v>Carla</v>
      </c>
      <c r="J48" s="289" t="str">
        <f>'ENTRY LIST 3'!H166</f>
        <v>CATALONIA</v>
      </c>
      <c r="K48" s="289">
        <f>'ENTRY LIST 3'!I166</f>
        <v>2000</v>
      </c>
      <c r="L48" s="289" t="str">
        <f>'ENTRY LIST 3'!J166</f>
        <v>034-08409</v>
      </c>
      <c r="M48" s="289" t="str">
        <f>'ENTRY LIST 3'!K166</f>
        <v>Monty/20"</v>
      </c>
    </row>
    <row r="49" spans="1:13" s="51" customFormat="1" ht="13.5" customHeight="1">
      <c r="A49" s="54">
        <v>53</v>
      </c>
      <c r="B49" s="60"/>
      <c r="C49" s="115">
        <v>0.3833333333333333</v>
      </c>
      <c r="D49" s="56">
        <v>22</v>
      </c>
      <c r="E49" s="289" t="str">
        <f>'ENTRY LIST 3'!C71</f>
        <v>B</v>
      </c>
      <c r="F49" s="290" t="str">
        <f>'ENTRY LIST 3'!D71</f>
        <v>BENJAMIN</v>
      </c>
      <c r="G49" s="301">
        <v>191</v>
      </c>
      <c r="H49" s="289" t="str">
        <f>'ENTRY LIST 3'!F71</f>
        <v>GIL CAMPOS</v>
      </c>
      <c r="I49" s="289" t="str">
        <f>'ENTRY LIST 3'!G71</f>
        <v>Uriel</v>
      </c>
      <c r="J49" s="289" t="str">
        <f>'ENTRY LIST 3'!H71</f>
        <v>SPAIN</v>
      </c>
      <c r="K49" s="289">
        <f>'ENTRY LIST 3'!I71</f>
        <v>2000</v>
      </c>
      <c r="L49" s="289" t="str">
        <f>'ENTRY LIST 3'!J71</f>
        <v>034-44061</v>
      </c>
      <c r="M49" s="289" t="str">
        <f>'ENTRY LIST 3'!K71</f>
        <v>Koxx/20"</v>
      </c>
    </row>
    <row r="50" spans="1:13" ht="13.5" customHeight="1">
      <c r="A50" s="54">
        <v>56</v>
      </c>
      <c r="C50" s="115">
        <v>0.3833333333333333</v>
      </c>
      <c r="D50" s="56">
        <v>53</v>
      </c>
      <c r="E50" s="289" t="str">
        <f>'ENTRY LIST 3'!C167</f>
        <v>C</v>
      </c>
      <c r="F50" s="292" t="str">
        <f>'ENTRY LIST 3'!D167</f>
        <v>FEMINA</v>
      </c>
      <c r="G50" s="301">
        <v>233</v>
      </c>
      <c r="H50" s="289" t="str">
        <f>'ENTRY LIST 3'!F167</f>
        <v>KRIVOVA</v>
      </c>
      <c r="I50" s="289" t="str">
        <f>'ENTRY LIST 3'!G167</f>
        <v>Marie</v>
      </c>
      <c r="J50" s="289" t="str">
        <f>'ENTRY LIST 3'!H167</f>
        <v>CZECH</v>
      </c>
      <c r="K50" s="289">
        <f>'ENTRY LIST 3'!I167</f>
        <v>1997</v>
      </c>
      <c r="L50" s="289" t="str">
        <f>'ENTRY LIST 3'!J167</f>
        <v>420-09339</v>
      </c>
      <c r="M50" s="289" t="str">
        <f>'ENTRY LIST 3'!K167</f>
        <v>Rockman/20"</v>
      </c>
    </row>
    <row r="51" spans="1:13" s="51" customFormat="1" ht="13.5" customHeight="1">
      <c r="A51" s="54">
        <v>54</v>
      </c>
      <c r="B51" s="60"/>
      <c r="C51" s="115">
        <v>0.3847222222222222</v>
      </c>
      <c r="D51" s="56">
        <v>23</v>
      </c>
      <c r="E51" s="289" t="str">
        <f>'ENTRY LIST 3'!C67</f>
        <v>B</v>
      </c>
      <c r="F51" s="290" t="str">
        <f>'ENTRY LIST 3'!D67</f>
        <v>BENJAMIN</v>
      </c>
      <c r="G51" s="301">
        <v>187</v>
      </c>
      <c r="H51" s="289" t="str">
        <f>'ENTRY LIST 3'!F67</f>
        <v>MOREWOOD</v>
      </c>
      <c r="I51" s="289" t="str">
        <f>'ENTRY LIST 3'!G67</f>
        <v>Adam</v>
      </c>
      <c r="J51" s="289" t="str">
        <f>'ENTRY LIST 3'!H67</f>
        <v>GB</v>
      </c>
      <c r="K51" s="289">
        <f>'ENTRY LIST 3'!I67</f>
        <v>2002</v>
      </c>
      <c r="L51" s="289" t="str">
        <f>'ENTRY LIST 3'!J67</f>
        <v>O44-12001</v>
      </c>
      <c r="M51" s="289" t="str">
        <f>'ENTRY LIST 3'!K67</f>
        <v>Monty/20"</v>
      </c>
    </row>
    <row r="52" spans="1:13" ht="13.5" customHeight="1">
      <c r="A52" s="54">
        <v>57</v>
      </c>
      <c r="C52" s="115">
        <v>0.3847222222222222</v>
      </c>
      <c r="D52" s="56">
        <v>54</v>
      </c>
      <c r="E52" s="289" t="str">
        <f>'ENTRY LIST 3'!C164</f>
        <v>C</v>
      </c>
      <c r="F52" s="292" t="str">
        <f>'ENTRY LIST 3'!D164</f>
        <v>FEMINA</v>
      </c>
      <c r="G52" s="301">
        <v>230</v>
      </c>
      <c r="H52" s="289" t="str">
        <f>'ENTRY LIST 3'!F164</f>
        <v>ABANT CONDAL</v>
      </c>
      <c r="I52" s="289" t="str">
        <f>'ENTRY LIST 3'!G164</f>
        <v>Mireia</v>
      </c>
      <c r="J52" s="289" t="str">
        <f>'ENTRY LIST 3'!H164</f>
        <v>CATALONIA</v>
      </c>
      <c r="K52" s="289">
        <f>'ENTRY LIST 3'!I164</f>
        <v>1989</v>
      </c>
      <c r="L52" s="289" t="str">
        <f>'ENTRY LIST 3'!J164</f>
        <v>034-08418</v>
      </c>
      <c r="M52" s="289" t="str">
        <f>'ENTRY LIST 3'!K164</f>
        <v>Monty/20"</v>
      </c>
    </row>
    <row r="53" spans="1:13" s="51" customFormat="1" ht="13.5" customHeight="1">
      <c r="A53" s="54">
        <v>55</v>
      </c>
      <c r="B53" s="60"/>
      <c r="C53" s="115">
        <v>0.3861111111111111</v>
      </c>
      <c r="D53" s="56">
        <v>24</v>
      </c>
      <c r="E53" s="289" t="str">
        <f>'ENTRY LIST 3'!C70</f>
        <v>B</v>
      </c>
      <c r="F53" s="290" t="str">
        <f>'ENTRY LIST 3'!D70</f>
        <v>BENJAMIN</v>
      </c>
      <c r="G53" s="301">
        <v>190</v>
      </c>
      <c r="H53" s="289" t="str">
        <f>'ENTRY LIST 3'!F70</f>
        <v>RODRIGUEZ IRIARTE</v>
      </c>
      <c r="I53" s="289" t="str">
        <f>'ENTRY LIST 3'!G70</f>
        <v>Iker</v>
      </c>
      <c r="J53" s="289" t="str">
        <f>'ENTRY LIST 3'!H70</f>
        <v>SPAIN</v>
      </c>
      <c r="K53" s="289">
        <f>'ENTRY LIST 3'!I70</f>
        <v>2000</v>
      </c>
      <c r="L53" s="289" t="str">
        <f>'ENTRY LIST 3'!J70</f>
        <v>034-20019</v>
      </c>
      <c r="M53" s="289" t="str">
        <f>'ENTRY LIST 3'!K70</f>
        <v>Koxx/20"</v>
      </c>
    </row>
    <row r="54" spans="1:14" ht="13.5" customHeight="1">
      <c r="A54" s="54">
        <v>87</v>
      </c>
      <c r="C54" s="115">
        <v>0.3861111111111111</v>
      </c>
      <c r="D54" s="56">
        <v>55</v>
      </c>
      <c r="E54" s="289" t="str">
        <f>'ENTRY LIST 3'!C172</f>
        <v>C</v>
      </c>
      <c r="F54" s="292" t="str">
        <f>'ENTRY LIST 3'!D172</f>
        <v>FEMINA</v>
      </c>
      <c r="G54" s="301">
        <v>238</v>
      </c>
      <c r="H54" s="289" t="str">
        <f>'ENTRY LIST 3'!F172</f>
        <v>MORALES MELENDEZ</v>
      </c>
      <c r="I54" s="289" t="str">
        <f>'ENTRY LIST 3'!G172</f>
        <v>Elena</v>
      </c>
      <c r="J54" s="289" t="str">
        <f>'ENTRY LIST 3'!H172</f>
        <v>SPAIN</v>
      </c>
      <c r="K54" s="289">
        <f>'ENTRY LIST 3'!I172</f>
        <v>1999</v>
      </c>
      <c r="L54" s="289" t="str">
        <f>'ENTRY LIST 3'!J172</f>
        <v>034-12012</v>
      </c>
      <c r="M54" s="289" t="str">
        <f>'ENTRY LIST 3'!K172</f>
        <v>Monty/20"</v>
      </c>
      <c r="N54" s="284" t="str">
        <f>'ENTRY LIST 3'!M164</f>
        <v>x1.3</v>
      </c>
    </row>
    <row r="55" spans="1:13" s="51" customFormat="1" ht="13.5" customHeight="1">
      <c r="A55" s="54">
        <v>56</v>
      </c>
      <c r="B55" s="60"/>
      <c r="C55" s="115">
        <v>0.3875</v>
      </c>
      <c r="D55" s="56">
        <v>25</v>
      </c>
      <c r="E55" s="289" t="str">
        <f>'ENTRY LIST 3'!C62</f>
        <v>B</v>
      </c>
      <c r="F55" s="290" t="str">
        <f>'ENTRY LIST 3'!D62</f>
        <v>BENJAMIN</v>
      </c>
      <c r="G55" s="301">
        <v>182</v>
      </c>
      <c r="H55" s="289" t="str">
        <f>'ENTRY LIST 3'!F62</f>
        <v>PUJOL MARTINEZ</v>
      </c>
      <c r="I55" s="289" t="str">
        <f>'ENTRY LIST 3'!G62</f>
        <v>Pau</v>
      </c>
      <c r="J55" s="289" t="str">
        <f>'ENTRY LIST 3'!H62</f>
        <v>CATALONIA</v>
      </c>
      <c r="K55" s="289">
        <f>'ENTRY LIST 3'!I62</f>
        <v>2002</v>
      </c>
      <c r="L55" s="289" t="str">
        <f>'ENTRY LIST 3'!J62</f>
        <v>034-17065</v>
      </c>
      <c r="M55" s="289" t="str">
        <f>'ENTRY LIST 3'!K62</f>
        <v>Monty/20"</v>
      </c>
    </row>
    <row r="56" spans="1:14" ht="13.5" customHeight="1">
      <c r="A56" s="54">
        <v>88</v>
      </c>
      <c r="C56" s="115">
        <v>0.3875</v>
      </c>
      <c r="D56" s="56">
        <v>56</v>
      </c>
      <c r="E56" s="289" t="str">
        <f>'ENTRY LIST 3'!C165</f>
        <v>C</v>
      </c>
      <c r="F56" s="292" t="str">
        <f>'ENTRY LIST 3'!D165</f>
        <v>FEMINA</v>
      </c>
      <c r="G56" s="301">
        <v>231</v>
      </c>
      <c r="H56" s="289" t="str">
        <f>'ENTRY LIST 3'!F165</f>
        <v>ABANT CONDAL</v>
      </c>
      <c r="I56" s="289" t="str">
        <f>'ENTRY LIST 3'!G165</f>
        <v>Gemma</v>
      </c>
      <c r="J56" s="289" t="str">
        <f>'ENTRY LIST 3'!H165</f>
        <v>CATALONIA</v>
      </c>
      <c r="K56" s="289">
        <f>'ENTRY LIST 3'!I165</f>
        <v>1989</v>
      </c>
      <c r="L56" s="289" t="str">
        <f>'ENTRY LIST 3'!J165</f>
        <v>034-08417</v>
      </c>
      <c r="M56" s="289" t="str">
        <f>'ENTRY LIST 3'!K165</f>
        <v>Monty/20"</v>
      </c>
      <c r="N56" s="236" t="str">
        <f>'ENTRY LIST 3'!M165</f>
        <v>x1.3</v>
      </c>
    </row>
    <row r="57" spans="1:13" s="51" customFormat="1" ht="13.5" customHeight="1">
      <c r="A57" s="54">
        <v>57</v>
      </c>
      <c r="B57" s="60"/>
      <c r="C57" s="115">
        <v>0.3888888888888889</v>
      </c>
      <c r="D57" s="56">
        <v>26</v>
      </c>
      <c r="E57" s="289" t="str">
        <f>'ENTRY LIST 3'!C61</f>
        <v>B</v>
      </c>
      <c r="F57" s="290" t="str">
        <f>'ENTRY LIST 3'!D61</f>
        <v>BENJAMIN</v>
      </c>
      <c r="G57" s="301">
        <v>181</v>
      </c>
      <c r="H57" s="289" t="str">
        <f>'ENTRY LIST 3'!F61</f>
        <v>TRUEBA TIO</v>
      </c>
      <c r="I57" s="289" t="str">
        <f>'ENTRY LIST 3'!G61</f>
        <v>Gerard</v>
      </c>
      <c r="J57" s="289" t="str">
        <f>'ENTRY LIST 3'!H61</f>
        <v>CATALONIA</v>
      </c>
      <c r="K57" s="289">
        <f>'ENTRY LIST 3'!I61</f>
        <v>2001</v>
      </c>
      <c r="L57" s="289" t="str">
        <f>'ENTRY LIST 3'!J61</f>
        <v>034-08401</v>
      </c>
      <c r="M57" s="289" t="str">
        <f>'ENTRY LIST 3'!K61</f>
        <v>Ozonys/20"</v>
      </c>
    </row>
    <row r="58" spans="1:14" ht="13.5" customHeight="1">
      <c r="A58" s="54">
        <v>89</v>
      </c>
      <c r="C58" s="115">
        <v>0.3888888888888889</v>
      </c>
      <c r="D58" s="56">
        <v>57</v>
      </c>
      <c r="E58" s="289" t="str">
        <f>'ENTRY LIST 3'!C168</f>
        <v>C</v>
      </c>
      <c r="F58" s="292" t="str">
        <f>'ENTRY LIST 3'!D168</f>
        <v>FEMINA</v>
      </c>
      <c r="G58" s="301">
        <v>234</v>
      </c>
      <c r="H58" s="289" t="str">
        <f>'ENTRY LIST 3'!F168</f>
        <v>ZAPLETALOVA</v>
      </c>
      <c r="I58" s="289" t="str">
        <f>'ENTRY LIST 3'!G168</f>
        <v>Vendula</v>
      </c>
      <c r="J58" s="289" t="str">
        <f>'ENTRY LIST 3'!H168</f>
        <v>CZECH</v>
      </c>
      <c r="K58" s="289">
        <f>'ENTRY LIST 3'!I168</f>
        <v>1991</v>
      </c>
      <c r="L58" s="289" t="str">
        <f>'ENTRY LIST 3'!J168</f>
        <v>420-09465</v>
      </c>
      <c r="M58" s="289" t="str">
        <f>'ENTRY LIST 3'!K168</f>
        <v>Echo/20"</v>
      </c>
      <c r="N58" s="236" t="str">
        <f>'ENTRY LIST 3'!M166</f>
        <v>x1.1</v>
      </c>
    </row>
    <row r="59" spans="1:13" s="51" customFormat="1" ht="13.5" customHeight="1">
      <c r="A59" s="54">
        <v>58</v>
      </c>
      <c r="B59" s="60"/>
      <c r="C59" s="115">
        <v>0.3902777777777778</v>
      </c>
      <c r="D59" s="56">
        <v>27</v>
      </c>
      <c r="E59" s="289" t="str">
        <f>'ENTRY LIST 3'!C69</f>
        <v>B</v>
      </c>
      <c r="F59" s="290" t="str">
        <f>'ENTRY LIST 3'!D69</f>
        <v>BENJAMIN</v>
      </c>
      <c r="G59" s="301">
        <v>189</v>
      </c>
      <c r="H59" s="289" t="str">
        <f>'ENTRY LIST 3'!F69</f>
        <v>MONTALVO MILA</v>
      </c>
      <c r="I59" s="289" t="str">
        <f>'ENTRY LIST 3'!G69</f>
        <v>Alejandro</v>
      </c>
      <c r="J59" s="289" t="str">
        <f>'ENTRY LIST 3'!H69</f>
        <v>SPAIN</v>
      </c>
      <c r="K59" s="289">
        <f>'ENTRY LIST 3'!I69</f>
        <v>2000</v>
      </c>
      <c r="L59" s="289" t="str">
        <f>'ENTRY LIST 3'!J69</f>
        <v>034-45003</v>
      </c>
      <c r="M59" s="289" t="str">
        <f>'ENTRY LIST 3'!K69</f>
        <v>Koxx/20"</v>
      </c>
    </row>
    <row r="60" spans="1:14" ht="13.5" customHeight="1">
      <c r="A60" s="54">
        <v>90</v>
      </c>
      <c r="C60" s="115">
        <v>0.3902777777777778</v>
      </c>
      <c r="D60" s="56">
        <v>58</v>
      </c>
      <c r="E60" s="289" t="str">
        <f>'ENTRY LIST 3'!C170</f>
        <v>C</v>
      </c>
      <c r="F60" s="292" t="str">
        <f>'ENTRY LIST 3'!D170</f>
        <v>FEMINA</v>
      </c>
      <c r="G60" s="301">
        <v>236</v>
      </c>
      <c r="H60" s="289" t="str">
        <f>'ENTRY LIST 3'!F170</f>
        <v>FOX</v>
      </c>
      <c r="I60" s="289" t="str">
        <f>'ENTRY LIST 3'!G170</f>
        <v>Donna</v>
      </c>
      <c r="J60" s="289" t="str">
        <f>'ENTRY LIST 3'!H170</f>
        <v>GB</v>
      </c>
      <c r="K60" s="289">
        <f>'ENTRY LIST 3'!I170</f>
        <v>1984</v>
      </c>
      <c r="L60" s="289" t="str">
        <f>'ENTRY LIST 3'!J170</f>
        <v>O44-12002</v>
      </c>
      <c r="M60" s="289" t="str">
        <f>'ENTRY LIST 3'!K170</f>
        <v>Onza/20"</v>
      </c>
      <c r="N60" s="236" t="str">
        <f>'ENTRY LIST 3'!M167</f>
        <v>x1.2</v>
      </c>
    </row>
    <row r="61" spans="1:13" s="51" customFormat="1" ht="13.5" customHeight="1">
      <c r="A61" s="54">
        <v>59</v>
      </c>
      <c r="B61" s="60"/>
      <c r="C61" s="115">
        <v>0.39166666666666666</v>
      </c>
      <c r="D61" s="56">
        <v>28</v>
      </c>
      <c r="E61" s="289" t="str">
        <f>'ENTRY LIST 3'!C72</f>
        <v>B</v>
      </c>
      <c r="F61" s="290" t="str">
        <f>'ENTRY LIST 3'!D72</f>
        <v>BENJAMIN</v>
      </c>
      <c r="G61" s="301">
        <v>192</v>
      </c>
      <c r="H61" s="289" t="str">
        <f>'ENTRY LIST 3'!F72</f>
        <v>GUIMERA GASULLA</v>
      </c>
      <c r="I61" s="289" t="str">
        <f>'ENTRY LIST 3'!G72</f>
        <v>Raul</v>
      </c>
      <c r="J61" s="289" t="str">
        <f>'ENTRY LIST 3'!H72</f>
        <v>SPAIN</v>
      </c>
      <c r="K61" s="289">
        <f>'ENTRY LIST 3'!I72</f>
        <v>2001</v>
      </c>
      <c r="L61" s="289" t="str">
        <f>'ENTRY LIST 3'!J72</f>
        <v>034-44066</v>
      </c>
      <c r="M61" s="289" t="str">
        <f>'ENTRY LIST 3'!K72</f>
        <v>Monty/20"</v>
      </c>
    </row>
    <row r="62" spans="1:14" ht="13.5" customHeight="1">
      <c r="A62" s="54">
        <v>91</v>
      </c>
      <c r="C62" s="115">
        <v>0.39166666666666666</v>
      </c>
      <c r="D62" s="56">
        <v>59</v>
      </c>
      <c r="E62" s="289" t="str">
        <f>'ENTRY LIST 3'!C173</f>
        <v>C</v>
      </c>
      <c r="F62" s="292" t="str">
        <f>'ENTRY LIST 3'!D173</f>
        <v>FEMINA</v>
      </c>
      <c r="G62" s="301">
        <v>239</v>
      </c>
      <c r="H62" s="289" t="str">
        <f>'ENTRY LIST 3'!F173</f>
        <v>KAMARK</v>
      </c>
      <c r="I62" s="289" t="str">
        <f>'ENTRY LIST 3'!G173</f>
        <v>Nadine</v>
      </c>
      <c r="J62" s="289" t="str">
        <f>'ENTRY LIST 3'!H173</f>
        <v>SWEDEN</v>
      </c>
      <c r="K62" s="289">
        <f>'ENTRY LIST 3'!I173</f>
        <v>1993</v>
      </c>
      <c r="L62" s="289" t="str">
        <f>'ENTRY LIST 3'!J173</f>
        <v>046-12004</v>
      </c>
      <c r="M62" s="289" t="str">
        <f>'ENTRY LIST 3'!K173</f>
        <v>Ozonys/20"</v>
      </c>
      <c r="N62" s="236" t="str">
        <f>'ENTRY LIST 3'!M168</f>
        <v>x1.3</v>
      </c>
    </row>
    <row r="63" spans="1:13" s="51" customFormat="1" ht="13.5" customHeight="1">
      <c r="A63" s="54">
        <v>60</v>
      </c>
      <c r="B63" s="60"/>
      <c r="C63" s="115">
        <v>0.39305555555555555</v>
      </c>
      <c r="D63" s="56">
        <v>29</v>
      </c>
      <c r="E63" s="289" t="str">
        <f>'ENTRY LIST 3'!C68</f>
        <v>B</v>
      </c>
      <c r="F63" s="290" t="str">
        <f>'ENTRY LIST 3'!D68</f>
        <v>BENJAMIN</v>
      </c>
      <c r="G63" s="301">
        <v>188</v>
      </c>
      <c r="H63" s="289" t="str">
        <f>'ENTRY LIST 3'!F68</f>
        <v>IKEDA</v>
      </c>
      <c r="I63" s="289" t="str">
        <f>'ENTRY LIST 3'!G68</f>
        <v>Ren</v>
      </c>
      <c r="J63" s="289" t="str">
        <f>'ENTRY LIST 3'!H68</f>
        <v>JAPAN</v>
      </c>
      <c r="K63" s="289">
        <f>'ENTRY LIST 3'!I68</f>
        <v>2001</v>
      </c>
      <c r="L63" s="289" t="str">
        <f>'ENTRY LIST 3'!J68</f>
        <v>081-30005</v>
      </c>
      <c r="M63" s="289" t="str">
        <f>'ENTRY LIST 3'!K68</f>
        <v>Koxx/20"</v>
      </c>
    </row>
    <row r="64" spans="1:14" ht="13.5" customHeight="1">
      <c r="A64" s="54">
        <v>92</v>
      </c>
      <c r="C64" s="115">
        <v>0.39305555555555555</v>
      </c>
      <c r="D64" s="56">
        <v>60</v>
      </c>
      <c r="E64" s="289" t="str">
        <f>'ENTRY LIST 3'!C169</f>
        <v>C</v>
      </c>
      <c r="F64" s="292" t="str">
        <f>'ENTRY LIST 3'!D169</f>
        <v>FEMINA</v>
      </c>
      <c r="G64" s="301">
        <v>235</v>
      </c>
      <c r="H64" s="289" t="str">
        <f>'ENTRY LIST 3'!F169</f>
        <v>REMY</v>
      </c>
      <c r="I64" s="289" t="str">
        <f>'ENTRY LIST 3'!G169</f>
        <v>Audrey</v>
      </c>
      <c r="J64" s="289" t="str">
        <f>'ENTRY LIST 3'!H169</f>
        <v>FRANCE</v>
      </c>
      <c r="K64" s="289">
        <f>'ENTRY LIST 3'!I169</f>
        <v>1989</v>
      </c>
      <c r="L64" s="289" t="str">
        <f>'ENTRY LIST 3'!J169</f>
        <v>033-00039</v>
      </c>
      <c r="M64" s="289" t="str">
        <f>'ENTRY LIST 3'!K169</f>
        <v>Koxx/26"</v>
      </c>
      <c r="N64" s="236" t="str">
        <f>'ENTRY LIST 3'!M169</f>
        <v>x1.3</v>
      </c>
    </row>
    <row r="65" spans="1:13" s="51" customFormat="1" ht="13.5" customHeight="1">
      <c r="A65" s="54">
        <v>61</v>
      </c>
      <c r="B65" s="60"/>
      <c r="C65" s="115">
        <v>0.39444444444444443</v>
      </c>
      <c r="D65" s="56">
        <v>30</v>
      </c>
      <c r="E65" s="289" t="str">
        <f>'ENTRY LIST 3'!C66</f>
        <v>B</v>
      </c>
      <c r="F65" s="290" t="str">
        <f>'ENTRY LIST 3'!D66</f>
        <v>BENJAMIN</v>
      </c>
      <c r="G65" s="301">
        <v>186</v>
      </c>
      <c r="H65" s="289" t="str">
        <f>'ENTRY LIST 3'!F66</f>
        <v>ROLLS</v>
      </c>
      <c r="I65" s="289" t="str">
        <f>'ENTRY LIST 3'!G66</f>
        <v>Charlie</v>
      </c>
      <c r="J65" s="289" t="str">
        <f>'ENTRY LIST 3'!H66</f>
        <v>GB</v>
      </c>
      <c r="K65" s="289">
        <f>'ENTRY LIST 3'!I66</f>
        <v>2001</v>
      </c>
      <c r="L65" s="289" t="str">
        <f>'ENTRY LIST 3'!J66</f>
        <v>O44-12004</v>
      </c>
      <c r="M65" s="289" t="str">
        <f>'ENTRY LIST 3'!K66</f>
        <v>Monty/20"</v>
      </c>
    </row>
    <row r="66" spans="1:14" ht="13.5" customHeight="1">
      <c r="A66" s="54">
        <v>93</v>
      </c>
      <c r="C66" s="115">
        <v>0.39444444444444443</v>
      </c>
      <c r="D66" s="56">
        <v>61</v>
      </c>
      <c r="E66" s="289" t="str">
        <f>'ENTRY LIST 3'!C171</f>
        <v>C</v>
      </c>
      <c r="F66" s="292" t="str">
        <f>'ENTRY LIST 3'!D171</f>
        <v>FEMINA</v>
      </c>
      <c r="G66" s="301">
        <v>237</v>
      </c>
      <c r="H66" s="289" t="str">
        <f>'ENTRY LIST 3'!F171</f>
        <v>HLAVATA</v>
      </c>
      <c r="I66" s="289" t="str">
        <f>'ENTRY LIST 3'!G171</f>
        <v>Erika</v>
      </c>
      <c r="J66" s="289" t="str">
        <f>'ENTRY LIST 3'!H171</f>
        <v>SLOVAKIA</v>
      </c>
      <c r="K66" s="289">
        <f>'ENTRY LIST 3'!I171</f>
        <v>1997</v>
      </c>
      <c r="L66" s="289" t="str">
        <f>'ENTRY LIST 3'!J171</f>
        <v>421-00008</v>
      </c>
      <c r="M66" s="289" t="str">
        <f>'ENTRY LIST 3'!K171</f>
        <v>Monty/20“</v>
      </c>
      <c r="N66" s="236" t="str">
        <f>'ENTRY LIST 3'!M170</f>
        <v>x1.3</v>
      </c>
    </row>
    <row r="67" spans="1:13" s="51" customFormat="1" ht="13.5" customHeight="1">
      <c r="A67" s="54">
        <v>62</v>
      </c>
      <c r="B67" s="60"/>
      <c r="C67" s="115">
        <v>0.3958333333333333</v>
      </c>
      <c r="D67" s="56">
        <v>31</v>
      </c>
      <c r="E67" s="289" t="str">
        <f>'ENTRY LIST 3'!C64</f>
        <v>B</v>
      </c>
      <c r="F67" s="290" t="str">
        <f>'ENTRY LIST 3'!D64</f>
        <v>BENJAMIN</v>
      </c>
      <c r="G67" s="301">
        <v>184</v>
      </c>
      <c r="H67" s="289" t="str">
        <f>'ENTRY LIST 3'!F64</f>
        <v>POCHTIOL</v>
      </c>
      <c r="I67" s="289" t="str">
        <f>'ENTRY LIST 3'!G64</f>
        <v>Marek</v>
      </c>
      <c r="J67" s="289" t="str">
        <f>'ENTRY LIST 3'!H64</f>
        <v>CZECH</v>
      </c>
      <c r="K67" s="289">
        <f>'ENTRY LIST 3'!I64</f>
        <v>2001</v>
      </c>
      <c r="L67" s="289" t="str">
        <f>'ENTRY LIST 3'!J64</f>
        <v>420-09462</v>
      </c>
      <c r="M67" s="289" t="str">
        <f>'ENTRY LIST 3'!K64</f>
        <v>Monty/20"</v>
      </c>
    </row>
    <row r="68" spans="1:14" ht="13.5" customHeight="1">
      <c r="A68" s="54">
        <v>94</v>
      </c>
      <c r="C68" s="115">
        <v>0.3958333333333333</v>
      </c>
      <c r="D68" s="56"/>
      <c r="E68" s="289" t="str">
        <f>'ENTRY LIST 3'!C20</f>
        <v>B</v>
      </c>
      <c r="F68" s="289" t="str">
        <f>'ENTRY LIST 3'!D20</f>
        <v>POUSSIN</v>
      </c>
      <c r="G68" s="301">
        <v>212</v>
      </c>
      <c r="H68" s="289" t="str">
        <f>'ENTRY LIST 3'!F20</f>
        <v>BOUSSUGUE</v>
      </c>
      <c r="I68" s="289" t="str">
        <f>'ENTRY LIST 3'!G20</f>
        <v>Armand</v>
      </c>
      <c r="J68" s="289" t="str">
        <f>'ENTRY LIST 3'!H20</f>
        <v>FRANCE</v>
      </c>
      <c r="K68" s="289">
        <f>'ENTRY LIST 3'!I20</f>
        <v>2004</v>
      </c>
      <c r="L68" s="289" t="str">
        <f>'ENTRY LIST 3'!J20</f>
        <v>033-00037</v>
      </c>
      <c r="M68" s="289" t="str">
        <f>'ENTRY LIST 3'!K20</f>
        <v>Monty/20"</v>
      </c>
      <c r="N68" s="236" t="str">
        <f>'ENTRY LIST 3'!M171</f>
        <v>x1.2</v>
      </c>
    </row>
    <row r="69" spans="1:14" ht="13.5" customHeight="1">
      <c r="A69" s="54">
        <v>95</v>
      </c>
      <c r="C69" s="115">
        <v>0.3972222222222222</v>
      </c>
      <c r="D69" s="56"/>
      <c r="E69" s="289" t="str">
        <f>'ENTRY LIST 3'!C65</f>
        <v>B</v>
      </c>
      <c r="F69" s="290" t="str">
        <f>'ENTRY LIST 3'!D65</f>
        <v>BENJAMIN</v>
      </c>
      <c r="G69" s="301">
        <v>185</v>
      </c>
      <c r="H69" s="289" t="str">
        <f>'ENTRY LIST 3'!F65</f>
        <v>CAU</v>
      </c>
      <c r="I69" s="289" t="str">
        <f>'ENTRY LIST 3'!G65</f>
        <v>Axel</v>
      </c>
      <c r="J69" s="289" t="str">
        <f>'ENTRY LIST 3'!H65</f>
        <v>FRANCE</v>
      </c>
      <c r="K69" s="289">
        <f>'ENTRY LIST 3'!I65</f>
        <v>2000</v>
      </c>
      <c r="L69" s="289" t="str">
        <f>'ENTRY LIST 3'!J65</f>
        <v>033-00031</v>
      </c>
      <c r="M69" s="289" t="str">
        <f>'ENTRY LIST 3'!K65</f>
        <v>Monty/20"</v>
      </c>
      <c r="N69" s="236" t="str">
        <f>'ENTRY LIST 3'!M172</f>
        <v>x1.2</v>
      </c>
    </row>
    <row r="70" spans="1:14" ht="13.5" customHeight="1">
      <c r="A70" s="54">
        <v>96</v>
      </c>
      <c r="C70" s="115">
        <v>0.3972222222222222</v>
      </c>
      <c r="D70" s="56"/>
      <c r="E70" s="289" t="str">
        <f>'ENTRY LIST 3'!C130</f>
        <v>B</v>
      </c>
      <c r="F70" s="291" t="str">
        <f>'ENTRY LIST 3'!D131</f>
        <v>MINIME</v>
      </c>
      <c r="G70" s="249">
        <v>168</v>
      </c>
      <c r="H70" s="289" t="str">
        <f>'ENTRY LIST 3'!F130</f>
        <v>HERRERA REYES</v>
      </c>
      <c r="I70" s="289" t="str">
        <f>'ENTRY LIST 3'!G130</f>
        <v>Raul</v>
      </c>
      <c r="J70" s="289" t="str">
        <f>'ENTRY LIST 3'!H130</f>
        <v>SPAIN</v>
      </c>
      <c r="K70" s="289">
        <f>'ENTRY LIST 3'!I130</f>
        <v>1997</v>
      </c>
      <c r="L70" s="289" t="str">
        <f>'ENTRY LIST 3'!J130</f>
        <v>034-18011</v>
      </c>
      <c r="M70" s="289" t="str">
        <f>'ENTRY LIST 3'!K130</f>
        <v>Atomz/20"</v>
      </c>
      <c r="N70" s="236" t="str">
        <f>'ENTRY LIST 3'!M173</f>
        <v>x1.3</v>
      </c>
    </row>
    <row r="71" spans="3:4" ht="13.5">
      <c r="C71" s="144"/>
      <c r="D71" s="293"/>
    </row>
    <row r="72" spans="3:4" ht="23.25">
      <c r="C72" s="144"/>
      <c r="D72" s="328" t="s">
        <v>1127</v>
      </c>
    </row>
    <row r="73" spans="3:4" ht="23.25">
      <c r="C73" s="144"/>
      <c r="D73" s="329" t="s">
        <v>1128</v>
      </c>
    </row>
    <row r="74" spans="3:4" ht="13.5">
      <c r="C74" s="144"/>
      <c r="D74" s="293"/>
    </row>
    <row r="75" spans="3:4" ht="13.5">
      <c r="C75" s="144"/>
      <c r="D75" s="293"/>
    </row>
    <row r="76" spans="3:4" ht="23.25">
      <c r="C76" s="144"/>
      <c r="D76" s="328" t="s">
        <v>1129</v>
      </c>
    </row>
    <row r="77" spans="3:4" ht="23.25">
      <c r="C77" s="144"/>
      <c r="D77" s="329" t="s">
        <v>1128</v>
      </c>
    </row>
    <row r="78" spans="3:4" ht="13.5">
      <c r="C78" s="144"/>
      <c r="D78" s="293"/>
    </row>
    <row r="79" spans="3:4" ht="13.5">
      <c r="C79" s="144"/>
      <c r="D79" s="293"/>
    </row>
    <row r="80" spans="3:4" ht="13.5">
      <c r="C80" s="144"/>
      <c r="D80" s="293"/>
    </row>
    <row r="81" spans="3:4" ht="13.5">
      <c r="C81" s="144"/>
      <c r="D81" s="293"/>
    </row>
    <row r="82" spans="3:4" ht="13.5">
      <c r="C82" s="144"/>
      <c r="D82" s="293"/>
    </row>
    <row r="83" spans="3:4" ht="13.5">
      <c r="C83" s="144"/>
      <c r="D83" s="293"/>
    </row>
    <row r="84" spans="3:4" ht="13.5">
      <c r="C84" s="144"/>
      <c r="D84" s="293"/>
    </row>
    <row r="85" spans="3:4" ht="13.5">
      <c r="C85" s="144"/>
      <c r="D85" s="293"/>
    </row>
    <row r="86" spans="3:4" ht="13.5">
      <c r="C86" s="144"/>
      <c r="D86" s="293"/>
    </row>
    <row r="87" spans="3:4" ht="13.5">
      <c r="C87" s="144"/>
      <c r="D87" s="293"/>
    </row>
    <row r="88" spans="3:4" ht="13.5">
      <c r="C88" s="144"/>
      <c r="D88" s="293"/>
    </row>
    <row r="89" spans="3:4" ht="13.5">
      <c r="C89" s="144"/>
      <c r="D89" s="293"/>
    </row>
    <row r="90" spans="3:4" ht="13.5">
      <c r="C90" s="144"/>
      <c r="D90" s="293"/>
    </row>
    <row r="91" spans="3:4" ht="13.5">
      <c r="C91" s="144"/>
      <c r="D91" s="293"/>
    </row>
    <row r="92" spans="3:4" ht="13.5">
      <c r="C92" s="144"/>
      <c r="D92" s="293"/>
    </row>
    <row r="93" spans="3:4" ht="13.5">
      <c r="C93" s="144"/>
      <c r="D93" s="293"/>
    </row>
    <row r="94" spans="3:4" ht="13.5">
      <c r="C94" s="144"/>
      <c r="D94" s="293"/>
    </row>
    <row r="95" spans="3:4" ht="13.5">
      <c r="C95" s="144"/>
      <c r="D95" s="293"/>
    </row>
    <row r="96" spans="3:4" ht="13.5">
      <c r="C96" s="144"/>
      <c r="D96" s="293"/>
    </row>
    <row r="97" spans="3:4" ht="13.5">
      <c r="C97" s="144"/>
      <c r="D97" s="293"/>
    </row>
    <row r="98" spans="3:4" ht="13.5">
      <c r="C98" s="144"/>
      <c r="D98" s="293"/>
    </row>
    <row r="99" spans="3:4" ht="13.5">
      <c r="C99" s="144"/>
      <c r="D99" s="293"/>
    </row>
    <row r="100" spans="3:4" ht="13.5">
      <c r="C100" s="144"/>
      <c r="D100" s="293"/>
    </row>
    <row r="101" spans="3:4" ht="13.5">
      <c r="C101" s="144"/>
      <c r="D101" s="293"/>
    </row>
    <row r="102" spans="3:4" ht="13.5">
      <c r="C102" s="144"/>
      <c r="D102" s="293"/>
    </row>
    <row r="103" spans="3:4" ht="13.5">
      <c r="C103" s="144"/>
      <c r="D103" s="293"/>
    </row>
    <row r="104" spans="3:4" ht="13.5">
      <c r="C104" s="144"/>
      <c r="D104" s="293"/>
    </row>
    <row r="105" spans="3:4" ht="13.5">
      <c r="C105" s="144"/>
      <c r="D105" s="293"/>
    </row>
    <row r="106" spans="3:4" ht="13.5">
      <c r="C106" s="144"/>
      <c r="D106" s="293"/>
    </row>
    <row r="107" spans="3:4" ht="13.5">
      <c r="C107" s="144"/>
      <c r="D107" s="293"/>
    </row>
    <row r="108" spans="3:4" ht="13.5">
      <c r="C108" s="144"/>
      <c r="D108" s="293"/>
    </row>
    <row r="109" spans="3:4" ht="13.5">
      <c r="C109" s="144"/>
      <c r="D109" s="293"/>
    </row>
    <row r="110" spans="3:4" ht="13.5">
      <c r="C110" s="144"/>
      <c r="D110" s="293"/>
    </row>
    <row r="111" spans="3:4" ht="13.5">
      <c r="C111" s="144"/>
      <c r="D111" s="293"/>
    </row>
    <row r="112" spans="3:4" ht="13.5">
      <c r="C112" s="144"/>
      <c r="D112" s="293"/>
    </row>
    <row r="113" spans="3:4" ht="13.5">
      <c r="C113" s="144"/>
      <c r="D113" s="293"/>
    </row>
    <row r="114" spans="3:4" ht="13.5">
      <c r="C114" s="144"/>
      <c r="D114" s="293"/>
    </row>
    <row r="115" spans="3:4" ht="13.5">
      <c r="C115" s="144"/>
      <c r="D115" s="293"/>
    </row>
    <row r="116" spans="3:4" ht="13.5">
      <c r="C116" s="144"/>
      <c r="D116" s="293"/>
    </row>
    <row r="117" spans="3:4" ht="13.5">
      <c r="C117" s="144"/>
      <c r="D117" s="293"/>
    </row>
    <row r="118" spans="3:4" ht="13.5">
      <c r="C118" s="144"/>
      <c r="D118" s="293"/>
    </row>
    <row r="119" spans="3:4" ht="13.5">
      <c r="C119" s="144"/>
      <c r="D119" s="293"/>
    </row>
    <row r="120" spans="3:4" ht="13.5">
      <c r="C120" s="144"/>
      <c r="D120" s="293"/>
    </row>
    <row r="121" spans="3:4" ht="13.5">
      <c r="C121" s="144"/>
      <c r="D121" s="293"/>
    </row>
    <row r="122" spans="3:4" ht="13.5">
      <c r="C122" s="144"/>
      <c r="D122" s="293"/>
    </row>
    <row r="123" spans="3:4" ht="13.5">
      <c r="C123" s="144"/>
      <c r="D123" s="293"/>
    </row>
    <row r="124" spans="3:4" ht="13.5">
      <c r="C124" s="144"/>
      <c r="D124" s="293"/>
    </row>
    <row r="125" spans="3:4" ht="13.5">
      <c r="C125" s="144"/>
      <c r="D125" s="293"/>
    </row>
    <row r="126" spans="3:4" ht="13.5">
      <c r="C126" s="144"/>
      <c r="D126" s="293"/>
    </row>
    <row r="127" spans="3:4" ht="13.5">
      <c r="C127" s="144"/>
      <c r="D127" s="293"/>
    </row>
    <row r="128" spans="3:4" ht="13.5">
      <c r="C128" s="144"/>
      <c r="D128" s="293"/>
    </row>
    <row r="129" spans="3:4" ht="13.5">
      <c r="C129" s="144"/>
      <c r="D129" s="293"/>
    </row>
    <row r="130" spans="3:4" ht="13.5">
      <c r="C130" s="144"/>
      <c r="D130" s="293"/>
    </row>
    <row r="131" spans="3:4" ht="13.5">
      <c r="C131" s="144"/>
      <c r="D131" s="293"/>
    </row>
    <row r="132" spans="3:4" ht="13.5">
      <c r="C132" s="144"/>
      <c r="D132" s="293"/>
    </row>
    <row r="133" spans="3:4" ht="13.5">
      <c r="C133" s="144"/>
      <c r="D133" s="293"/>
    </row>
    <row r="134" spans="3:4" ht="13.5">
      <c r="C134" s="144"/>
      <c r="D134" s="293"/>
    </row>
    <row r="135" spans="3:4" ht="13.5">
      <c r="C135" s="144"/>
      <c r="D135" s="293"/>
    </row>
    <row r="136" spans="3:4" ht="13.5">
      <c r="C136" s="144"/>
      <c r="D136" s="293"/>
    </row>
    <row r="137" spans="3:4" ht="13.5">
      <c r="C137" s="144"/>
      <c r="D137" s="293"/>
    </row>
    <row r="138" spans="3:4" ht="13.5">
      <c r="C138" s="144"/>
      <c r="D138" s="293"/>
    </row>
    <row r="139" spans="3:4" ht="13.5">
      <c r="C139" s="144"/>
      <c r="D139" s="293"/>
    </row>
    <row r="140" spans="3:4" ht="13.5">
      <c r="C140" s="144"/>
      <c r="D140" s="293"/>
    </row>
    <row r="141" spans="3:4" ht="13.5">
      <c r="C141" s="144"/>
      <c r="D141" s="293"/>
    </row>
    <row r="142" spans="3:4" ht="13.5">
      <c r="C142" s="144"/>
      <c r="D142" s="293"/>
    </row>
    <row r="143" spans="3:4" ht="13.5">
      <c r="C143" s="144"/>
      <c r="D143" s="293"/>
    </row>
    <row r="144" spans="3:4" ht="13.5">
      <c r="C144" s="144"/>
      <c r="D144" s="293"/>
    </row>
    <row r="145" spans="3:4" ht="13.5">
      <c r="C145" s="144"/>
      <c r="D145" s="293"/>
    </row>
    <row r="146" spans="3:4" ht="13.5">
      <c r="C146" s="144"/>
      <c r="D146" s="293"/>
    </row>
    <row r="147" spans="3:4" ht="13.5">
      <c r="C147" s="144"/>
      <c r="D147" s="293"/>
    </row>
    <row r="148" spans="3:4" ht="13.5">
      <c r="C148" s="144"/>
      <c r="D148" s="293"/>
    </row>
    <row r="149" spans="3:4" ht="13.5">
      <c r="C149" s="144"/>
      <c r="D149" s="293"/>
    </row>
    <row r="150" spans="3:4" ht="13.5">
      <c r="C150" s="144"/>
      <c r="D150" s="293"/>
    </row>
    <row r="151" spans="3:4" ht="13.5">
      <c r="C151" s="144"/>
      <c r="D151" s="293"/>
    </row>
    <row r="152" spans="3:4" ht="13.5">
      <c r="C152" s="144"/>
      <c r="D152" s="293"/>
    </row>
    <row r="153" spans="3:4" ht="13.5">
      <c r="C153" s="144"/>
      <c r="D153" s="293"/>
    </row>
    <row r="154" spans="3:4" ht="13.5">
      <c r="C154" s="144"/>
      <c r="D154" s="293"/>
    </row>
    <row r="155" spans="3:4" ht="13.5">
      <c r="C155" s="144"/>
      <c r="D155" s="293"/>
    </row>
    <row r="156" spans="3:4" ht="13.5">
      <c r="C156" s="144"/>
      <c r="D156" s="293"/>
    </row>
    <row r="157" spans="3:4" ht="13.5">
      <c r="C157" s="144"/>
      <c r="D157" s="293"/>
    </row>
    <row r="158" spans="3:4" ht="13.5">
      <c r="C158" s="144"/>
      <c r="D158" s="293"/>
    </row>
    <row r="159" spans="3:4" ht="13.5">
      <c r="C159" s="144"/>
      <c r="D159" s="293"/>
    </row>
    <row r="160" spans="3:4" ht="13.5">
      <c r="C160" s="144"/>
      <c r="D160" s="293"/>
    </row>
    <row r="161" spans="3:4" ht="13.5">
      <c r="C161" s="144"/>
      <c r="D161" s="293"/>
    </row>
    <row r="162" spans="3:4" ht="13.5">
      <c r="C162" s="144"/>
      <c r="D162" s="293"/>
    </row>
    <row r="163" spans="3:4" ht="13.5">
      <c r="C163" s="144"/>
      <c r="D163" s="293"/>
    </row>
    <row r="164" spans="3:4" ht="13.5">
      <c r="C164" s="144"/>
      <c r="D164" s="293"/>
    </row>
    <row r="165" spans="3:4" ht="13.5">
      <c r="C165" s="144"/>
      <c r="D165" s="293"/>
    </row>
    <row r="166" spans="3:4" ht="13.5">
      <c r="C166" s="144"/>
      <c r="D166" s="293"/>
    </row>
    <row r="167" spans="3:4" ht="13.5">
      <c r="C167" s="144"/>
      <c r="D167" s="293"/>
    </row>
    <row r="168" spans="3:4" ht="13.5">
      <c r="C168" s="144"/>
      <c r="D168" s="293"/>
    </row>
    <row r="169" spans="3:4" ht="13.5">
      <c r="C169" s="144"/>
      <c r="D169" s="293"/>
    </row>
    <row r="170" spans="3:4" ht="13.5">
      <c r="C170" s="144"/>
      <c r="D170" s="293"/>
    </row>
    <row r="171" spans="3:4" ht="13.5">
      <c r="C171" s="144"/>
      <c r="D171" s="293"/>
    </row>
    <row r="172" spans="3:4" ht="13.5">
      <c r="C172" s="144"/>
      <c r="D172" s="293"/>
    </row>
    <row r="173" spans="3:4" ht="13.5">
      <c r="C173" s="144"/>
      <c r="D173" s="293"/>
    </row>
    <row r="174" spans="3:4" ht="13.5">
      <c r="C174" s="144"/>
      <c r="D174" s="293"/>
    </row>
    <row r="175" spans="3:4" ht="13.5">
      <c r="C175" s="144"/>
      <c r="D175" s="293"/>
    </row>
    <row r="176" spans="3:4" ht="13.5">
      <c r="C176" s="144"/>
      <c r="D176" s="293"/>
    </row>
    <row r="177" spans="3:4" ht="13.5">
      <c r="C177" s="144"/>
      <c r="D177" s="293"/>
    </row>
    <row r="178" spans="3:4" ht="13.5">
      <c r="C178" s="144"/>
      <c r="D178" s="293"/>
    </row>
    <row r="179" spans="3:4" ht="13.5">
      <c r="C179" s="144"/>
      <c r="D179" s="293"/>
    </row>
    <row r="180" spans="3:4" ht="13.5">
      <c r="C180" s="144"/>
      <c r="D180" s="293"/>
    </row>
    <row r="181" spans="3:4" ht="13.5">
      <c r="C181" s="144"/>
      <c r="D181" s="293"/>
    </row>
    <row r="182" spans="3:4" ht="13.5">
      <c r="C182" s="144"/>
      <c r="D182" s="293"/>
    </row>
    <row r="183" spans="3:4" ht="13.5">
      <c r="C183" s="144"/>
      <c r="D183" s="293"/>
    </row>
    <row r="184" spans="3:4" ht="13.5">
      <c r="C184" s="144"/>
      <c r="D184" s="293"/>
    </row>
    <row r="185" spans="3:4" ht="13.5">
      <c r="C185" s="144"/>
      <c r="D185" s="293"/>
    </row>
    <row r="186" spans="3:4" ht="13.5">
      <c r="C186" s="144"/>
      <c r="D186" s="293"/>
    </row>
    <row r="187" spans="3:4" ht="13.5">
      <c r="C187" s="144"/>
      <c r="D187" s="293"/>
    </row>
    <row r="188" spans="3:4" ht="13.5">
      <c r="C188" s="144"/>
      <c r="D188" s="293"/>
    </row>
    <row r="189" spans="3:4" ht="13.5">
      <c r="C189" s="144"/>
      <c r="D189" s="293"/>
    </row>
    <row r="190" spans="3:4" ht="13.5">
      <c r="C190" s="144"/>
      <c r="D190" s="293"/>
    </row>
    <row r="191" spans="3:4" ht="13.5">
      <c r="C191" s="144"/>
      <c r="D191" s="293"/>
    </row>
    <row r="192" spans="3:4" ht="13.5">
      <c r="C192" s="144"/>
      <c r="D192" s="293"/>
    </row>
    <row r="193" spans="3:4" ht="13.5">
      <c r="C193" s="144"/>
      <c r="D193" s="293"/>
    </row>
    <row r="194" spans="3:4" ht="13.5">
      <c r="C194" s="144"/>
      <c r="D194" s="293"/>
    </row>
    <row r="195" spans="3:4" ht="13.5">
      <c r="C195" s="144"/>
      <c r="D195" s="293"/>
    </row>
    <row r="196" spans="3:4" ht="13.5">
      <c r="C196" s="144"/>
      <c r="D196" s="293"/>
    </row>
    <row r="197" spans="3:4" ht="13.5">
      <c r="C197" s="144"/>
      <c r="D197" s="293"/>
    </row>
    <row r="198" spans="3:4" ht="13.5">
      <c r="C198" s="144"/>
      <c r="D198" s="293"/>
    </row>
    <row r="199" spans="3:4" ht="13.5">
      <c r="C199" s="144"/>
      <c r="D199" s="293"/>
    </row>
    <row r="200" spans="3:4" ht="13.5">
      <c r="C200" s="144"/>
      <c r="D200" s="293"/>
    </row>
    <row r="201" spans="3:4" ht="13.5">
      <c r="C201" s="144"/>
      <c r="D201" s="293"/>
    </row>
    <row r="202" spans="3:4" ht="13.5">
      <c r="C202" s="144"/>
      <c r="D202" s="293"/>
    </row>
    <row r="203" spans="3:4" ht="13.5">
      <c r="C203" s="144"/>
      <c r="D203" s="293"/>
    </row>
    <row r="204" spans="3:4" ht="13.5">
      <c r="C204" s="144"/>
      <c r="D204" s="293"/>
    </row>
    <row r="205" spans="3:4" ht="13.5">
      <c r="C205" s="144"/>
      <c r="D205" s="293"/>
    </row>
    <row r="206" spans="3:4" ht="13.5">
      <c r="C206" s="144"/>
      <c r="D206" s="293"/>
    </row>
    <row r="207" spans="3:4" ht="13.5">
      <c r="C207" s="144"/>
      <c r="D207" s="293"/>
    </row>
    <row r="208" spans="3:4" ht="13.5">
      <c r="C208" s="144"/>
      <c r="D208" s="293"/>
    </row>
    <row r="209" spans="3:4" ht="13.5">
      <c r="C209" s="144"/>
      <c r="D209" s="293"/>
    </row>
    <row r="210" spans="3:4" ht="13.5">
      <c r="C210" s="144"/>
      <c r="D210" s="293"/>
    </row>
    <row r="211" spans="3:4" ht="13.5">
      <c r="C211" s="144"/>
      <c r="D211" s="293"/>
    </row>
    <row r="212" spans="3:4" ht="13.5">
      <c r="C212" s="144"/>
      <c r="D212" s="293"/>
    </row>
    <row r="213" spans="3:4" ht="13.5">
      <c r="C213" s="144"/>
      <c r="D213" s="293"/>
    </row>
    <row r="214" spans="3:4" ht="13.5">
      <c r="C214" s="144"/>
      <c r="D214" s="293"/>
    </row>
    <row r="215" spans="3:4" ht="13.5">
      <c r="C215" s="144"/>
      <c r="D215" s="293"/>
    </row>
    <row r="216" spans="3:4" ht="13.5">
      <c r="C216" s="144"/>
      <c r="D216" s="293"/>
    </row>
    <row r="217" spans="3:4" ht="13.5">
      <c r="C217" s="144"/>
      <c r="D217" s="293"/>
    </row>
    <row r="218" spans="3:4" ht="13.5">
      <c r="C218" s="144"/>
      <c r="D218" s="293"/>
    </row>
    <row r="219" spans="3:4" ht="13.5">
      <c r="C219" s="144"/>
      <c r="D219" s="293"/>
    </row>
    <row r="220" spans="3:4" ht="13.5">
      <c r="C220" s="144"/>
      <c r="D220" s="293"/>
    </row>
    <row r="221" spans="3:4" ht="13.5">
      <c r="C221" s="144"/>
      <c r="D221" s="293"/>
    </row>
    <row r="222" spans="3:4" ht="13.5">
      <c r="C222" s="144"/>
      <c r="D222" s="293"/>
    </row>
    <row r="223" spans="3:4" ht="13.5">
      <c r="C223" s="144"/>
      <c r="D223" s="293"/>
    </row>
    <row r="224" spans="3:4" ht="13.5">
      <c r="C224" s="144"/>
      <c r="D224" s="293"/>
    </row>
    <row r="225" spans="3:4" ht="13.5">
      <c r="C225" s="144"/>
      <c r="D225" s="293"/>
    </row>
    <row r="226" spans="3:4" ht="13.5">
      <c r="C226" s="144"/>
      <c r="D226" s="293"/>
    </row>
    <row r="227" spans="3:4" ht="13.5">
      <c r="C227" s="144"/>
      <c r="D227" s="293"/>
    </row>
    <row r="228" spans="3:4" ht="13.5">
      <c r="C228" s="144"/>
      <c r="D228" s="293"/>
    </row>
    <row r="229" spans="3:4" ht="13.5">
      <c r="C229" s="144"/>
      <c r="D229" s="293"/>
    </row>
    <row r="230" spans="3:4" ht="13.5">
      <c r="C230" s="144"/>
      <c r="D230" s="293"/>
    </row>
    <row r="231" spans="3:4" ht="13.5">
      <c r="C231" s="144"/>
      <c r="D231" s="293"/>
    </row>
    <row r="232" spans="3:4" ht="13.5">
      <c r="C232" s="144"/>
      <c r="D232" s="293"/>
    </row>
    <row r="233" spans="3:4" ht="13.5">
      <c r="C233" s="144"/>
      <c r="D233" s="293"/>
    </row>
    <row r="234" spans="3:4" ht="13.5">
      <c r="C234" s="144"/>
      <c r="D234" s="293"/>
    </row>
    <row r="235" spans="3:4" ht="13.5">
      <c r="C235" s="144"/>
      <c r="D235" s="293"/>
    </row>
    <row r="236" spans="3:4" ht="13.5">
      <c r="C236" s="144"/>
      <c r="D236" s="293"/>
    </row>
    <row r="237" spans="3:4" ht="13.5">
      <c r="C237" s="144"/>
      <c r="D237" s="293"/>
    </row>
    <row r="238" spans="3:4" ht="13.5">
      <c r="C238" s="144"/>
      <c r="D238" s="293"/>
    </row>
    <row r="239" spans="3:4" ht="13.5">
      <c r="C239" s="144"/>
      <c r="D239" s="293"/>
    </row>
    <row r="240" spans="3:4" ht="13.5">
      <c r="C240" s="144"/>
      <c r="D240" s="293"/>
    </row>
    <row r="241" spans="3:4" ht="13.5">
      <c r="C241" s="144"/>
      <c r="D241" s="293"/>
    </row>
    <row r="242" spans="3:4" ht="13.5">
      <c r="C242" s="144"/>
      <c r="D242" s="293"/>
    </row>
    <row r="243" spans="3:4" ht="13.5">
      <c r="C243" s="144"/>
      <c r="D243" s="293"/>
    </row>
    <row r="244" spans="3:4" ht="13.5">
      <c r="C244" s="144"/>
      <c r="D244" s="293"/>
    </row>
    <row r="245" spans="3:4" ht="13.5">
      <c r="C245" s="144"/>
      <c r="D245" s="293"/>
    </row>
    <row r="246" spans="3:4" ht="13.5">
      <c r="C246" s="144"/>
      <c r="D246" s="293"/>
    </row>
    <row r="247" spans="3:4" ht="13.5">
      <c r="C247" s="144"/>
      <c r="D247" s="293"/>
    </row>
    <row r="248" spans="3:4" ht="13.5">
      <c r="C248" s="144"/>
      <c r="D248" s="293"/>
    </row>
    <row r="249" spans="3:4" ht="13.5">
      <c r="C249" s="144"/>
      <c r="D249" s="293"/>
    </row>
    <row r="250" spans="3:4" ht="13.5">
      <c r="C250" s="144"/>
      <c r="D250" s="293"/>
    </row>
    <row r="251" spans="3:4" ht="13.5">
      <c r="C251" s="144"/>
      <c r="D251" s="293"/>
    </row>
    <row r="252" spans="3:4" ht="13.5">
      <c r="C252" s="144"/>
      <c r="D252" s="293"/>
    </row>
    <row r="253" spans="3:4" ht="13.5">
      <c r="C253" s="144"/>
      <c r="D253" s="293"/>
    </row>
    <row r="254" spans="3:4" ht="13.5">
      <c r="C254" s="144"/>
      <c r="D254" s="293"/>
    </row>
    <row r="255" spans="3:4" ht="13.5">
      <c r="C255" s="144"/>
      <c r="D255" s="293"/>
    </row>
    <row r="256" spans="3:4" ht="13.5">
      <c r="C256" s="144"/>
      <c r="D256" s="293"/>
    </row>
    <row r="257" spans="3:4" ht="13.5">
      <c r="C257" s="144"/>
      <c r="D257" s="293"/>
    </row>
    <row r="258" spans="3:4" ht="13.5">
      <c r="C258" s="144"/>
      <c r="D258" s="293"/>
    </row>
    <row r="259" spans="3:4" ht="13.5">
      <c r="C259" s="144"/>
      <c r="D259" s="293"/>
    </row>
    <row r="260" spans="3:4" ht="13.5">
      <c r="C260" s="144"/>
      <c r="D260" s="293"/>
    </row>
    <row r="261" spans="3:4" ht="13.5">
      <c r="C261" s="144"/>
      <c r="D261" s="293"/>
    </row>
    <row r="262" spans="3:4" ht="13.5">
      <c r="C262" s="144"/>
      <c r="D262" s="293"/>
    </row>
    <row r="263" spans="3:4" ht="13.5">
      <c r="C263" s="144"/>
      <c r="D263" s="293"/>
    </row>
    <row r="264" spans="3:4" ht="13.5">
      <c r="C264" s="144"/>
      <c r="D264" s="293"/>
    </row>
    <row r="265" spans="3:4" ht="13.5">
      <c r="C265" s="144"/>
      <c r="D265" s="293"/>
    </row>
    <row r="266" spans="3:4" ht="13.5">
      <c r="C266" s="144"/>
      <c r="D266" s="293"/>
    </row>
    <row r="267" spans="3:4" ht="13.5">
      <c r="C267" s="144"/>
      <c r="D267" s="293"/>
    </row>
    <row r="268" spans="3:4" ht="13.5">
      <c r="C268" s="144"/>
      <c r="D268" s="293"/>
    </row>
    <row r="269" spans="3:4" ht="13.5">
      <c r="C269" s="144"/>
      <c r="D269" s="293"/>
    </row>
    <row r="270" spans="3:4" ht="13.5">
      <c r="C270" s="144"/>
      <c r="D270" s="293"/>
    </row>
    <row r="271" spans="3:4" ht="13.5">
      <c r="C271" s="144"/>
      <c r="D271" s="293"/>
    </row>
    <row r="272" spans="3:4" ht="13.5">
      <c r="C272" s="144"/>
      <c r="D272" s="293"/>
    </row>
    <row r="273" spans="3:4" ht="13.5">
      <c r="C273" s="144"/>
      <c r="D273" s="293"/>
    </row>
    <row r="274" spans="3:4" ht="13.5">
      <c r="C274" s="144"/>
      <c r="D274" s="293"/>
    </row>
    <row r="275" spans="3:4" ht="13.5">
      <c r="C275" s="144"/>
      <c r="D275" s="293"/>
    </row>
    <row r="276" spans="3:4" ht="13.5">
      <c r="C276" s="144"/>
      <c r="D276" s="293"/>
    </row>
    <row r="277" spans="3:4" ht="13.5">
      <c r="C277" s="144"/>
      <c r="D277" s="293"/>
    </row>
    <row r="278" spans="3:4" ht="13.5">
      <c r="C278" s="144"/>
      <c r="D278" s="293"/>
    </row>
    <row r="279" spans="3:4" ht="13.5">
      <c r="C279" s="144"/>
      <c r="D279" s="293"/>
    </row>
    <row r="280" spans="3:4" ht="13.5">
      <c r="C280" s="144"/>
      <c r="D280" s="293"/>
    </row>
    <row r="281" spans="3:4" ht="13.5">
      <c r="C281" s="144"/>
      <c r="D281" s="293"/>
    </row>
    <row r="282" spans="3:4" ht="13.5">
      <c r="C282" s="144"/>
      <c r="D282" s="293"/>
    </row>
    <row r="283" spans="3:4" ht="13.5">
      <c r="C283" s="144"/>
      <c r="D283" s="293"/>
    </row>
    <row r="284" spans="3:4" ht="13.5">
      <c r="C284" s="144"/>
      <c r="D284" s="293"/>
    </row>
    <row r="285" spans="3:4" ht="13.5">
      <c r="C285" s="144"/>
      <c r="D285" s="293"/>
    </row>
    <row r="286" spans="3:4" ht="13.5">
      <c r="C286" s="144"/>
      <c r="D286" s="293"/>
    </row>
    <row r="287" spans="3:4" ht="13.5">
      <c r="C287" s="144"/>
      <c r="D287" s="293"/>
    </row>
    <row r="288" spans="3:4" ht="13.5">
      <c r="C288" s="144"/>
      <c r="D288" s="293"/>
    </row>
    <row r="289" spans="3:4" ht="13.5">
      <c r="C289" s="144"/>
      <c r="D289" s="293"/>
    </row>
    <row r="290" spans="3:4" ht="13.5">
      <c r="C290" s="144"/>
      <c r="D290" s="293"/>
    </row>
    <row r="291" spans="3:4" ht="13.5">
      <c r="C291" s="144"/>
      <c r="D291" s="293"/>
    </row>
    <row r="292" spans="3:4" ht="13.5">
      <c r="C292" s="144"/>
      <c r="D292" s="293"/>
    </row>
    <row r="293" spans="3:4" ht="13.5">
      <c r="C293" s="144"/>
      <c r="D293" s="293"/>
    </row>
    <row r="294" spans="3:4" ht="13.5">
      <c r="C294" s="144"/>
      <c r="D294" s="293"/>
    </row>
    <row r="295" spans="3:4" ht="13.5">
      <c r="C295" s="144"/>
      <c r="D295" s="293"/>
    </row>
    <row r="296" spans="3:4" ht="13.5">
      <c r="C296" s="144"/>
      <c r="D296" s="293"/>
    </row>
    <row r="297" spans="3:4" ht="13.5">
      <c r="C297" s="144"/>
      <c r="D297" s="293"/>
    </row>
    <row r="298" spans="3:4" ht="13.5">
      <c r="C298" s="144"/>
      <c r="D298" s="293"/>
    </row>
    <row r="299" spans="3:4" ht="13.5">
      <c r="C299" s="144"/>
      <c r="D299" s="293"/>
    </row>
    <row r="300" spans="3:4" ht="13.5">
      <c r="C300" s="144"/>
      <c r="D300" s="293"/>
    </row>
    <row r="301" spans="3:4" ht="13.5">
      <c r="C301" s="144"/>
      <c r="D301" s="293"/>
    </row>
    <row r="302" spans="3:4" ht="13.5">
      <c r="C302" s="144"/>
      <c r="D302" s="293"/>
    </row>
    <row r="303" spans="3:4" ht="13.5">
      <c r="C303" s="144"/>
      <c r="D303" s="293"/>
    </row>
    <row r="304" spans="3:4" ht="13.5">
      <c r="C304" s="144"/>
      <c r="D304" s="293"/>
    </row>
    <row r="305" spans="3:4" ht="13.5">
      <c r="C305" s="144"/>
      <c r="D305" s="293"/>
    </row>
    <row r="306" spans="3:4" ht="13.5">
      <c r="C306" s="144"/>
      <c r="D306" s="293"/>
    </row>
    <row r="307" spans="3:4" ht="13.5">
      <c r="C307" s="144"/>
      <c r="D307" s="293"/>
    </row>
    <row r="308" spans="3:4" ht="13.5">
      <c r="C308" s="144"/>
      <c r="D308" s="293"/>
    </row>
    <row r="309" spans="3:4" ht="13.5">
      <c r="C309" s="144"/>
      <c r="D309" s="293"/>
    </row>
    <row r="310" spans="3:4" ht="13.5">
      <c r="C310" s="144"/>
      <c r="D310" s="293"/>
    </row>
    <row r="311" spans="3:4" ht="13.5">
      <c r="C311" s="144"/>
      <c r="D311" s="293"/>
    </row>
    <row r="312" spans="3:4" ht="13.5">
      <c r="C312" s="144"/>
      <c r="D312" s="293"/>
    </row>
    <row r="313" spans="3:4" ht="13.5">
      <c r="C313" s="144"/>
      <c r="D313" s="293"/>
    </row>
    <row r="314" spans="3:4" ht="13.5">
      <c r="C314" s="144"/>
      <c r="D314" s="293"/>
    </row>
    <row r="315" spans="3:4" ht="13.5">
      <c r="C315" s="144"/>
      <c r="D315" s="293"/>
    </row>
    <row r="316" spans="3:4" ht="13.5">
      <c r="C316" s="144"/>
      <c r="D316" s="293"/>
    </row>
    <row r="317" spans="3:4" ht="13.5">
      <c r="C317" s="144"/>
      <c r="D317" s="293"/>
    </row>
    <row r="318" spans="3:4" ht="13.5">
      <c r="C318" s="144"/>
      <c r="D318" s="293"/>
    </row>
    <row r="319" spans="3:4" ht="13.5">
      <c r="C319" s="144"/>
      <c r="D319" s="293"/>
    </row>
    <row r="320" spans="3:4" ht="13.5">
      <c r="C320" s="144"/>
      <c r="D320" s="293"/>
    </row>
    <row r="321" spans="3:4" ht="13.5">
      <c r="C321" s="144"/>
      <c r="D321" s="293"/>
    </row>
    <row r="322" spans="3:4" ht="13.5">
      <c r="C322" s="144"/>
      <c r="D322" s="293"/>
    </row>
    <row r="323" spans="3:4" ht="13.5">
      <c r="C323" s="144"/>
      <c r="D323" s="293"/>
    </row>
    <row r="324" spans="3:4" ht="13.5">
      <c r="C324" s="144"/>
      <c r="D324" s="293"/>
    </row>
    <row r="325" spans="3:4" ht="13.5">
      <c r="C325" s="144"/>
      <c r="D325" s="293"/>
    </row>
    <row r="326" spans="3:4" ht="13.5">
      <c r="C326" s="144"/>
      <c r="D326" s="293"/>
    </row>
    <row r="327" spans="3:4" ht="13.5">
      <c r="C327" s="144"/>
      <c r="D327" s="293"/>
    </row>
    <row r="328" spans="3:4" ht="13.5">
      <c r="C328" s="144"/>
      <c r="D328" s="293"/>
    </row>
    <row r="329" spans="3:4" ht="13.5">
      <c r="C329" s="144"/>
      <c r="D329" s="293"/>
    </row>
    <row r="330" spans="3:4" ht="13.5">
      <c r="C330" s="144"/>
      <c r="D330" s="293"/>
    </row>
    <row r="331" spans="3:4" ht="13.5">
      <c r="C331" s="144"/>
      <c r="D331" s="293"/>
    </row>
    <row r="332" spans="3:4" ht="13.5">
      <c r="C332" s="144"/>
      <c r="D332" s="293"/>
    </row>
    <row r="333" spans="3:4" ht="13.5">
      <c r="C333" s="144"/>
      <c r="D333" s="293"/>
    </row>
    <row r="334" spans="3:4" ht="13.5">
      <c r="C334" s="144"/>
      <c r="D334" s="293"/>
    </row>
    <row r="335" spans="3:4" ht="13.5">
      <c r="C335" s="144"/>
      <c r="D335" s="293"/>
    </row>
    <row r="336" spans="3:4" ht="13.5">
      <c r="C336" s="144"/>
      <c r="D336" s="293"/>
    </row>
    <row r="337" spans="3:4" ht="13.5">
      <c r="C337" s="144"/>
      <c r="D337" s="293"/>
    </row>
    <row r="338" spans="3:4" ht="13.5">
      <c r="C338" s="144"/>
      <c r="D338" s="293"/>
    </row>
    <row r="339" spans="3:4" ht="13.5">
      <c r="C339" s="144"/>
      <c r="D339" s="293"/>
    </row>
    <row r="340" spans="3:4" ht="13.5">
      <c r="C340" s="144"/>
      <c r="D340" s="293"/>
    </row>
    <row r="341" spans="3:4" ht="13.5">
      <c r="C341" s="144"/>
      <c r="D341" s="293"/>
    </row>
    <row r="342" spans="3:4" ht="13.5">
      <c r="C342" s="144"/>
      <c r="D342" s="293"/>
    </row>
    <row r="343" spans="3:4" ht="13.5">
      <c r="C343" s="144"/>
      <c r="D343" s="293"/>
    </row>
    <row r="344" spans="3:4" ht="13.5">
      <c r="C344" s="144"/>
      <c r="D344" s="293"/>
    </row>
    <row r="345" spans="3:4" ht="13.5">
      <c r="C345" s="144"/>
      <c r="D345" s="293"/>
    </row>
    <row r="346" spans="3:4" ht="13.5">
      <c r="C346" s="144"/>
      <c r="D346" s="293"/>
    </row>
    <row r="347" spans="3:4" ht="13.5">
      <c r="C347" s="144"/>
      <c r="D347" s="293"/>
    </row>
    <row r="348" spans="3:4" ht="13.5">
      <c r="C348" s="144"/>
      <c r="D348" s="293"/>
    </row>
    <row r="349" spans="3:4" ht="13.5">
      <c r="C349" s="144"/>
      <c r="D349" s="293"/>
    </row>
    <row r="350" spans="3:4" ht="13.5">
      <c r="C350" s="144"/>
      <c r="D350" s="293"/>
    </row>
    <row r="351" spans="3:4" ht="13.5">
      <c r="C351" s="144"/>
      <c r="D351" s="293"/>
    </row>
    <row r="352" spans="3:4" ht="13.5">
      <c r="C352" s="144"/>
      <c r="D352" s="293"/>
    </row>
    <row r="353" spans="3:4" ht="13.5">
      <c r="C353" s="144"/>
      <c r="D353" s="293"/>
    </row>
    <row r="354" spans="3:4" ht="13.5">
      <c r="C354" s="144"/>
      <c r="D354" s="293"/>
    </row>
    <row r="355" spans="3:4" ht="13.5">
      <c r="C355" s="144"/>
      <c r="D355" s="293"/>
    </row>
    <row r="356" spans="3:4" ht="13.5">
      <c r="C356" s="144"/>
      <c r="D356" s="293"/>
    </row>
    <row r="357" spans="3:4" ht="13.5">
      <c r="C357" s="144"/>
      <c r="D357" s="293"/>
    </row>
    <row r="358" spans="3:4" ht="13.5">
      <c r="C358" s="144"/>
      <c r="D358" s="293"/>
    </row>
    <row r="359" spans="3:4" ht="13.5">
      <c r="C359" s="144"/>
      <c r="D359" s="293"/>
    </row>
    <row r="360" spans="3:4" ht="13.5">
      <c r="C360" s="144"/>
      <c r="D360" s="293"/>
    </row>
    <row r="361" spans="3:4" ht="13.5">
      <c r="C361" s="144"/>
      <c r="D361" s="293"/>
    </row>
    <row r="362" spans="3:4" ht="13.5">
      <c r="C362" s="144"/>
      <c r="D362" s="293"/>
    </row>
    <row r="363" spans="3:4" ht="13.5">
      <c r="C363" s="144"/>
      <c r="D363" s="293"/>
    </row>
    <row r="364" spans="3:4" ht="13.5">
      <c r="C364" s="144"/>
      <c r="D364" s="293"/>
    </row>
    <row r="365" spans="3:4" ht="13.5">
      <c r="C365" s="144"/>
      <c r="D365" s="293"/>
    </row>
    <row r="366" spans="3:4" ht="13.5">
      <c r="C366" s="144"/>
      <c r="D366" s="293"/>
    </row>
    <row r="367" spans="3:4" ht="13.5">
      <c r="C367" s="144"/>
      <c r="D367" s="293"/>
    </row>
    <row r="368" spans="3:4" ht="13.5">
      <c r="C368" s="144"/>
      <c r="D368" s="293"/>
    </row>
    <row r="369" spans="3:4" ht="13.5">
      <c r="C369" s="144"/>
      <c r="D369" s="293"/>
    </row>
    <row r="370" spans="3:4" ht="13.5">
      <c r="C370" s="144"/>
      <c r="D370" s="293"/>
    </row>
    <row r="371" spans="3:4" ht="13.5">
      <c r="C371" s="144"/>
      <c r="D371" s="293"/>
    </row>
    <row r="372" spans="3:4" ht="13.5">
      <c r="C372" s="144"/>
      <c r="D372" s="293"/>
    </row>
    <row r="373" spans="3:4" ht="13.5">
      <c r="C373" s="144"/>
      <c r="D373" s="293"/>
    </row>
    <row r="374" spans="3:4" ht="13.5">
      <c r="C374" s="144"/>
      <c r="D374" s="293"/>
    </row>
    <row r="375" spans="3:4" ht="13.5">
      <c r="C375" s="144"/>
      <c r="D375" s="293"/>
    </row>
    <row r="376" spans="3:4" ht="13.5">
      <c r="C376" s="144"/>
      <c r="D376" s="293"/>
    </row>
    <row r="377" spans="3:4" ht="13.5">
      <c r="C377" s="144"/>
      <c r="D377" s="293"/>
    </row>
    <row r="378" spans="3:4" ht="13.5">
      <c r="C378" s="144"/>
      <c r="D378" s="293"/>
    </row>
    <row r="379" spans="3:4" ht="13.5">
      <c r="C379" s="144"/>
      <c r="D379" s="293"/>
    </row>
    <row r="380" spans="3:4" ht="13.5">
      <c r="C380" s="144"/>
      <c r="D380" s="293"/>
    </row>
    <row r="381" spans="3:4" ht="13.5">
      <c r="C381" s="144"/>
      <c r="D381" s="293"/>
    </row>
    <row r="382" spans="3:4" ht="13.5">
      <c r="C382" s="144"/>
      <c r="D382" s="293"/>
    </row>
    <row r="383" spans="3:4" ht="13.5">
      <c r="C383" s="144"/>
      <c r="D383" s="293"/>
    </row>
    <row r="384" spans="3:4" ht="13.5">
      <c r="C384" s="144"/>
      <c r="D384" s="293"/>
    </row>
    <row r="385" spans="3:4" ht="13.5">
      <c r="C385" s="144"/>
      <c r="D385" s="293"/>
    </row>
    <row r="386" spans="3:4" ht="13.5">
      <c r="C386" s="144"/>
      <c r="D386" s="293"/>
    </row>
    <row r="387" spans="3:4" ht="13.5">
      <c r="C387" s="144"/>
      <c r="D387" s="293"/>
    </row>
    <row r="388" spans="3:4" ht="13.5">
      <c r="C388" s="144"/>
      <c r="D388" s="293"/>
    </row>
    <row r="389" spans="3:4" ht="13.5">
      <c r="C389" s="144"/>
      <c r="D389" s="293"/>
    </row>
    <row r="390" spans="3:4" ht="13.5">
      <c r="C390" s="144"/>
      <c r="D390" s="293"/>
    </row>
    <row r="391" spans="3:4" ht="13.5">
      <c r="C391" s="144"/>
      <c r="D391" s="293"/>
    </row>
    <row r="392" spans="3:4" ht="13.5">
      <c r="C392" s="144"/>
      <c r="D392" s="293"/>
    </row>
    <row r="393" spans="3:4" ht="13.5">
      <c r="C393" s="144"/>
      <c r="D393" s="293"/>
    </row>
    <row r="394" spans="3:4" ht="13.5">
      <c r="C394" s="144"/>
      <c r="D394" s="293"/>
    </row>
    <row r="395" spans="3:4" ht="13.5">
      <c r="C395" s="144"/>
      <c r="D395" s="293"/>
    </row>
    <row r="396" spans="3:4" ht="13.5">
      <c r="C396" s="144"/>
      <c r="D396" s="293"/>
    </row>
    <row r="397" spans="3:4" ht="13.5">
      <c r="C397" s="144"/>
      <c r="D397" s="293"/>
    </row>
    <row r="398" spans="3:4" ht="13.5">
      <c r="C398" s="144"/>
      <c r="D398" s="293"/>
    </row>
    <row r="399" spans="3:4" ht="13.5">
      <c r="C399" s="144"/>
      <c r="D399" s="293"/>
    </row>
    <row r="400" spans="3:4" ht="13.5">
      <c r="C400" s="144"/>
      <c r="D400" s="293"/>
    </row>
    <row r="401" spans="3:4" ht="13.5">
      <c r="C401" s="144"/>
      <c r="D401" s="293"/>
    </row>
    <row r="402" spans="3:4" ht="13.5">
      <c r="C402" s="144"/>
      <c r="D402" s="293"/>
    </row>
    <row r="403" spans="3:4" ht="13.5">
      <c r="C403" s="144"/>
      <c r="D403" s="293"/>
    </row>
    <row r="404" spans="3:4" ht="13.5">
      <c r="C404" s="144"/>
      <c r="D404" s="293"/>
    </row>
    <row r="405" spans="3:4" ht="13.5">
      <c r="C405" s="144"/>
      <c r="D405" s="293"/>
    </row>
    <row r="406" spans="3:4" ht="13.5">
      <c r="C406" s="144"/>
      <c r="D406" s="293"/>
    </row>
    <row r="407" spans="3:4" ht="13.5">
      <c r="C407" s="144"/>
      <c r="D407" s="293"/>
    </row>
    <row r="408" spans="3:4" ht="13.5">
      <c r="C408" s="144"/>
      <c r="D408" s="293"/>
    </row>
    <row r="409" spans="3:4" ht="13.5">
      <c r="C409" s="144"/>
      <c r="D409" s="293"/>
    </row>
    <row r="410" spans="3:4" ht="13.5">
      <c r="C410" s="144"/>
      <c r="D410" s="293"/>
    </row>
    <row r="411" spans="3:4" ht="13.5">
      <c r="C411" s="144"/>
      <c r="D411" s="293"/>
    </row>
    <row r="412" spans="3:4" ht="13.5">
      <c r="C412" s="144"/>
      <c r="D412" s="293"/>
    </row>
    <row r="413" spans="3:4" ht="13.5">
      <c r="C413" s="144"/>
      <c r="D413" s="293"/>
    </row>
    <row r="414" spans="3:4" ht="13.5">
      <c r="C414" s="144"/>
      <c r="D414" s="293"/>
    </row>
    <row r="415" spans="3:4" ht="13.5">
      <c r="C415" s="144"/>
      <c r="D415" s="293"/>
    </row>
    <row r="416" spans="3:4" ht="13.5">
      <c r="C416" s="144"/>
      <c r="D416" s="293"/>
    </row>
    <row r="417" spans="3:4" ht="13.5">
      <c r="C417" s="144"/>
      <c r="D417" s="293"/>
    </row>
    <row r="418" spans="3:4" ht="13.5">
      <c r="C418" s="144"/>
      <c r="D418" s="293"/>
    </row>
    <row r="419" spans="3:4" ht="13.5">
      <c r="C419" s="144"/>
      <c r="D419" s="293"/>
    </row>
    <row r="420" spans="3:4" ht="13.5">
      <c r="C420" s="144"/>
      <c r="D420" s="293"/>
    </row>
    <row r="421" spans="3:4" ht="13.5">
      <c r="C421" s="144"/>
      <c r="D421" s="293"/>
    </row>
    <row r="422" spans="3:4" ht="13.5">
      <c r="C422" s="144"/>
      <c r="D422" s="293"/>
    </row>
    <row r="423" spans="3:4" ht="13.5">
      <c r="C423" s="144"/>
      <c r="D423" s="293"/>
    </row>
    <row r="424" spans="3:4" ht="13.5">
      <c r="C424" s="144"/>
      <c r="D424" s="293"/>
    </row>
    <row r="425" spans="3:4" ht="13.5">
      <c r="C425" s="144"/>
      <c r="D425" s="293"/>
    </row>
    <row r="426" spans="3:4" ht="13.5">
      <c r="C426" s="144"/>
      <c r="D426" s="293"/>
    </row>
    <row r="427" spans="3:4" ht="13.5">
      <c r="C427" s="144"/>
      <c r="D427" s="293"/>
    </row>
    <row r="428" spans="3:4" ht="13.5">
      <c r="C428" s="144"/>
      <c r="D428" s="293"/>
    </row>
    <row r="429" spans="3:4" ht="13.5">
      <c r="C429" s="144"/>
      <c r="D429" s="293"/>
    </row>
    <row r="430" spans="3:4" ht="13.5">
      <c r="C430" s="144"/>
      <c r="D430" s="293"/>
    </row>
    <row r="431" spans="3:4" ht="13.5">
      <c r="C431" s="144"/>
      <c r="D431" s="293"/>
    </row>
    <row r="432" spans="3:4" ht="13.5">
      <c r="C432" s="144"/>
      <c r="D432" s="293"/>
    </row>
    <row r="433" spans="3:4" ht="13.5">
      <c r="C433" s="144"/>
      <c r="D433" s="293"/>
    </row>
    <row r="434" spans="3:4" ht="13.5">
      <c r="C434" s="144"/>
      <c r="D434" s="293"/>
    </row>
    <row r="435" spans="3:4" ht="13.5">
      <c r="C435" s="144"/>
      <c r="D435" s="293"/>
    </row>
    <row r="436" spans="3:4" ht="13.5">
      <c r="C436" s="144"/>
      <c r="D436" s="293"/>
    </row>
    <row r="437" spans="3:4" ht="13.5">
      <c r="C437" s="144"/>
      <c r="D437" s="293"/>
    </row>
    <row r="438" spans="3:4" ht="13.5">
      <c r="C438" s="144"/>
      <c r="D438" s="293"/>
    </row>
    <row r="439" spans="3:4" ht="13.5">
      <c r="C439" s="144"/>
      <c r="D439" s="293"/>
    </row>
    <row r="440" spans="3:4" ht="13.5">
      <c r="C440" s="144"/>
      <c r="D440" s="293"/>
    </row>
    <row r="441" spans="3:4" ht="13.5">
      <c r="C441" s="144"/>
      <c r="D441" s="293"/>
    </row>
    <row r="442" spans="3:4" ht="13.5">
      <c r="C442" s="144"/>
      <c r="D442" s="293"/>
    </row>
    <row r="443" spans="3:4" ht="13.5">
      <c r="C443" s="144"/>
      <c r="D443" s="293"/>
    </row>
    <row r="444" spans="3:4" ht="13.5">
      <c r="C444" s="144"/>
      <c r="D444" s="293"/>
    </row>
    <row r="445" spans="3:4" ht="13.5">
      <c r="C445" s="144"/>
      <c r="D445" s="293"/>
    </row>
    <row r="446" spans="3:4" ht="13.5">
      <c r="C446" s="144"/>
      <c r="D446" s="293"/>
    </row>
    <row r="447" spans="3:4" ht="13.5">
      <c r="C447" s="144"/>
      <c r="D447" s="293"/>
    </row>
    <row r="448" spans="3:4" ht="13.5">
      <c r="C448" s="144"/>
      <c r="D448" s="293"/>
    </row>
    <row r="449" spans="3:4" ht="13.5">
      <c r="C449" s="144"/>
      <c r="D449" s="293"/>
    </row>
    <row r="450" spans="3:4" ht="13.5">
      <c r="C450" s="144"/>
      <c r="D450" s="293"/>
    </row>
    <row r="451" spans="3:4" ht="13.5">
      <c r="C451" s="144"/>
      <c r="D451" s="293"/>
    </row>
    <row r="452" spans="3:4" ht="13.5">
      <c r="C452" s="144"/>
      <c r="D452" s="293"/>
    </row>
    <row r="453" spans="3:4" ht="13.5">
      <c r="C453" s="144"/>
      <c r="D453" s="293"/>
    </row>
    <row r="454" spans="3:4" ht="13.5">
      <c r="C454" s="144"/>
      <c r="D454" s="293"/>
    </row>
    <row r="455" spans="3:4" ht="13.5">
      <c r="C455" s="144"/>
      <c r="D455" s="293"/>
    </row>
    <row r="456" spans="3:4" ht="13.5">
      <c r="C456" s="144"/>
      <c r="D456" s="293"/>
    </row>
    <row r="457" spans="3:4" ht="13.5">
      <c r="C457" s="144"/>
      <c r="D457" s="293"/>
    </row>
    <row r="458" spans="3:4" ht="13.5">
      <c r="C458" s="144"/>
      <c r="D458" s="293"/>
    </row>
    <row r="459" spans="3:4" ht="13.5">
      <c r="C459" s="144"/>
      <c r="D459" s="293"/>
    </row>
    <row r="460" spans="3:4" ht="13.5">
      <c r="C460" s="144"/>
      <c r="D460" s="293"/>
    </row>
    <row r="461" spans="3:4" ht="13.5">
      <c r="C461" s="144"/>
      <c r="D461" s="293"/>
    </row>
    <row r="462" spans="3:4" ht="13.5">
      <c r="C462" s="144"/>
      <c r="D462" s="293"/>
    </row>
    <row r="463" spans="3:4" ht="13.5">
      <c r="C463" s="144"/>
      <c r="D463" s="293"/>
    </row>
    <row r="464" spans="3:4" ht="13.5">
      <c r="C464" s="144"/>
      <c r="D464" s="293"/>
    </row>
    <row r="465" spans="3:4" ht="13.5">
      <c r="C465" s="144"/>
      <c r="D465" s="293"/>
    </row>
    <row r="466" spans="3:4" ht="13.5">
      <c r="C466" s="144"/>
      <c r="D466" s="293"/>
    </row>
    <row r="467" spans="3:4" ht="13.5">
      <c r="C467" s="144"/>
      <c r="D467" s="293"/>
    </row>
    <row r="468" spans="3:4" ht="13.5">
      <c r="C468" s="144"/>
      <c r="D468" s="293"/>
    </row>
    <row r="469" spans="3:4" ht="13.5">
      <c r="C469" s="144"/>
      <c r="D469" s="293"/>
    </row>
    <row r="470" spans="3:4" ht="13.5">
      <c r="C470" s="144"/>
      <c r="D470" s="293"/>
    </row>
    <row r="471" spans="3:4" ht="13.5">
      <c r="C471" s="144"/>
      <c r="D471" s="293"/>
    </row>
    <row r="472" spans="3:4" ht="13.5">
      <c r="C472" s="144"/>
      <c r="D472" s="293"/>
    </row>
    <row r="473" spans="3:4" ht="13.5">
      <c r="C473" s="144"/>
      <c r="D473" s="293"/>
    </row>
    <row r="474" spans="3:4" ht="13.5">
      <c r="C474" s="144"/>
      <c r="D474" s="293"/>
    </row>
    <row r="475" spans="3:4" ht="13.5">
      <c r="C475" s="144"/>
      <c r="D475" s="293"/>
    </row>
    <row r="476" spans="3:4" ht="13.5">
      <c r="C476" s="144"/>
      <c r="D476" s="293"/>
    </row>
    <row r="477" spans="3:4" ht="13.5">
      <c r="C477" s="144"/>
      <c r="D477" s="293"/>
    </row>
    <row r="478" spans="3:4" ht="13.5">
      <c r="C478" s="144"/>
      <c r="D478" s="293"/>
    </row>
    <row r="479" spans="3:4" ht="13.5">
      <c r="C479" s="144"/>
      <c r="D479" s="293"/>
    </row>
    <row r="480" spans="3:4" ht="13.5">
      <c r="C480" s="144"/>
      <c r="D480" s="293"/>
    </row>
    <row r="481" spans="3:4" ht="13.5">
      <c r="C481" s="144"/>
      <c r="D481" s="293"/>
    </row>
    <row r="482" spans="3:4" ht="13.5">
      <c r="C482" s="144"/>
      <c r="D482" s="293"/>
    </row>
    <row r="483" spans="3:4" ht="13.5">
      <c r="C483" s="144"/>
      <c r="D483" s="293"/>
    </row>
    <row r="484" spans="3:4" ht="13.5">
      <c r="C484" s="144"/>
      <c r="D484" s="293"/>
    </row>
    <row r="485" spans="3:4" ht="13.5">
      <c r="C485" s="144"/>
      <c r="D485" s="293"/>
    </row>
    <row r="486" spans="3:4" ht="13.5">
      <c r="C486" s="144"/>
      <c r="D486" s="293"/>
    </row>
    <row r="487" spans="3:4" ht="13.5">
      <c r="C487" s="144"/>
      <c r="D487" s="293"/>
    </row>
    <row r="488" spans="3:4" ht="13.5">
      <c r="C488" s="144"/>
      <c r="D488" s="293"/>
    </row>
    <row r="489" spans="3:4" ht="13.5">
      <c r="C489" s="144"/>
      <c r="D489" s="293"/>
    </row>
    <row r="490" spans="3:4" ht="13.5">
      <c r="C490" s="144"/>
      <c r="D490" s="293"/>
    </row>
    <row r="491" spans="3:4" ht="13.5">
      <c r="C491" s="144"/>
      <c r="D491" s="293"/>
    </row>
    <row r="492" spans="3:4" ht="13.5">
      <c r="C492" s="144"/>
      <c r="D492" s="293"/>
    </row>
    <row r="493" spans="3:4" ht="13.5">
      <c r="C493" s="144"/>
      <c r="D493" s="293"/>
    </row>
    <row r="494" spans="3:4" ht="13.5">
      <c r="C494" s="144"/>
      <c r="D494" s="293"/>
    </row>
    <row r="495" spans="3:4" ht="13.5">
      <c r="C495" s="144"/>
      <c r="D495" s="293"/>
    </row>
    <row r="496" spans="3:4" ht="13.5">
      <c r="C496" s="144"/>
      <c r="D496" s="293"/>
    </row>
    <row r="497" spans="3:4" ht="13.5">
      <c r="C497" s="144"/>
      <c r="D497" s="293"/>
    </row>
    <row r="498" spans="3:4" ht="13.5">
      <c r="C498" s="144"/>
      <c r="D498" s="293"/>
    </row>
    <row r="499" spans="3:4" ht="13.5">
      <c r="C499" s="144"/>
      <c r="D499" s="293"/>
    </row>
    <row r="500" spans="3:4" ht="13.5">
      <c r="C500" s="144"/>
      <c r="D500" s="293"/>
    </row>
    <row r="501" spans="3:4" ht="13.5">
      <c r="C501" s="144"/>
      <c r="D501" s="293"/>
    </row>
    <row r="502" spans="3:4" ht="13.5">
      <c r="C502" s="144"/>
      <c r="D502" s="293"/>
    </row>
    <row r="503" spans="3:4" ht="13.5">
      <c r="C503" s="144"/>
      <c r="D503" s="293"/>
    </row>
    <row r="504" spans="3:4" ht="13.5">
      <c r="C504" s="144"/>
      <c r="D504" s="293"/>
    </row>
    <row r="505" spans="3:4" ht="13.5">
      <c r="C505" s="144"/>
      <c r="D505" s="293"/>
    </row>
    <row r="506" spans="3:4" ht="13.5">
      <c r="C506" s="144"/>
      <c r="D506" s="293"/>
    </row>
    <row r="507" spans="3:4" ht="13.5">
      <c r="C507" s="144"/>
      <c r="D507" s="293"/>
    </row>
    <row r="508" spans="3:4" ht="13.5">
      <c r="C508" s="144"/>
      <c r="D508" s="293"/>
    </row>
    <row r="509" spans="3:4" ht="13.5">
      <c r="C509" s="144"/>
      <c r="D509" s="293"/>
    </row>
    <row r="510" spans="3:4" ht="13.5">
      <c r="C510" s="144"/>
      <c r="D510" s="293"/>
    </row>
    <row r="511" spans="3:4" ht="13.5">
      <c r="C511" s="144"/>
      <c r="D511" s="293"/>
    </row>
    <row r="512" spans="3:4" ht="13.5">
      <c r="C512" s="144"/>
      <c r="D512" s="293"/>
    </row>
    <row r="513" spans="3:4" ht="13.5">
      <c r="C513" s="144"/>
      <c r="D513" s="293"/>
    </row>
    <row r="514" spans="3:4" ht="13.5">
      <c r="C514" s="144"/>
      <c r="D514" s="293"/>
    </row>
    <row r="515" spans="3:4" ht="13.5">
      <c r="C515" s="144"/>
      <c r="D515" s="293"/>
    </row>
    <row r="516" spans="3:4" ht="13.5">
      <c r="C516" s="144"/>
      <c r="D516" s="293"/>
    </row>
    <row r="517" spans="3:4" ht="13.5">
      <c r="C517" s="144"/>
      <c r="D517" s="293"/>
    </row>
    <row r="518" spans="3:4" ht="13.5">
      <c r="C518" s="144"/>
      <c r="D518" s="293"/>
    </row>
    <row r="519" spans="3:4" ht="13.5">
      <c r="C519" s="144"/>
      <c r="D519" s="293"/>
    </row>
    <row r="520" spans="3:4" ht="13.5">
      <c r="C520" s="144"/>
      <c r="D520" s="293"/>
    </row>
    <row r="521" spans="3:4" ht="13.5">
      <c r="C521" s="144"/>
      <c r="D521" s="293"/>
    </row>
    <row r="522" spans="3:4" ht="13.5">
      <c r="C522" s="144"/>
      <c r="D522" s="293"/>
    </row>
    <row r="523" spans="3:4" ht="13.5">
      <c r="C523" s="144"/>
      <c r="D523" s="293"/>
    </row>
    <row r="524" spans="3:4" ht="13.5">
      <c r="C524" s="144"/>
      <c r="D524" s="293"/>
    </row>
    <row r="525" spans="3:4" ht="13.5">
      <c r="C525" s="144"/>
      <c r="D525" s="293"/>
    </row>
    <row r="526" spans="3:4" ht="13.5">
      <c r="C526" s="144"/>
      <c r="D526" s="293"/>
    </row>
    <row r="527" spans="3:4" ht="13.5">
      <c r="C527" s="144"/>
      <c r="D527" s="293"/>
    </row>
    <row r="528" spans="3:4" ht="13.5">
      <c r="C528" s="144"/>
      <c r="D528" s="293"/>
    </row>
    <row r="529" spans="3:4" ht="13.5">
      <c r="C529" s="144"/>
      <c r="D529" s="293"/>
    </row>
    <row r="530" spans="3:4" ht="13.5">
      <c r="C530" s="144"/>
      <c r="D530" s="293"/>
    </row>
    <row r="531" spans="3:4" ht="13.5">
      <c r="C531" s="144"/>
      <c r="D531" s="293"/>
    </row>
    <row r="532" spans="3:4" ht="13.5">
      <c r="C532" s="144"/>
      <c r="D532" s="293"/>
    </row>
    <row r="533" spans="3:4" ht="13.5">
      <c r="C533" s="144"/>
      <c r="D533" s="293"/>
    </row>
    <row r="534" spans="3:4" ht="13.5">
      <c r="C534" s="144"/>
      <c r="D534" s="293"/>
    </row>
    <row r="535" spans="3:4" ht="13.5">
      <c r="C535" s="144"/>
      <c r="D535" s="293"/>
    </row>
    <row r="536" spans="3:4" ht="13.5">
      <c r="C536" s="144"/>
      <c r="D536" s="293"/>
    </row>
    <row r="537" spans="3:4" ht="13.5">
      <c r="C537" s="144"/>
      <c r="D537" s="293"/>
    </row>
    <row r="538" spans="3:4" ht="13.5">
      <c r="C538" s="144"/>
      <c r="D538" s="293"/>
    </row>
    <row r="539" spans="3:4" ht="13.5">
      <c r="C539" s="144"/>
      <c r="D539" s="293"/>
    </row>
    <row r="540" spans="3:4" ht="13.5">
      <c r="C540" s="144"/>
      <c r="D540" s="293"/>
    </row>
    <row r="541" spans="3:4" ht="13.5">
      <c r="C541" s="144"/>
      <c r="D541" s="293"/>
    </row>
    <row r="542" spans="3:4" ht="13.5">
      <c r="C542" s="144"/>
      <c r="D542" s="293"/>
    </row>
    <row r="543" spans="3:4" ht="13.5">
      <c r="C543" s="144"/>
      <c r="D543" s="293"/>
    </row>
    <row r="544" spans="3:4" ht="13.5">
      <c r="C544" s="144"/>
      <c r="D544" s="293"/>
    </row>
    <row r="545" spans="3:4" ht="13.5">
      <c r="C545" s="144"/>
      <c r="D545" s="293"/>
    </row>
    <row r="546" spans="3:4" ht="13.5">
      <c r="C546" s="144"/>
      <c r="D546" s="293"/>
    </row>
    <row r="547" spans="3:4" ht="13.5">
      <c r="C547" s="144"/>
      <c r="D547" s="293"/>
    </row>
    <row r="548" spans="3:4" ht="13.5">
      <c r="C548" s="144"/>
      <c r="D548" s="293"/>
    </row>
    <row r="549" spans="3:4" ht="13.5">
      <c r="C549" s="144"/>
      <c r="D549" s="293"/>
    </row>
    <row r="550" spans="3:4" ht="13.5">
      <c r="C550" s="144"/>
      <c r="D550" s="293"/>
    </row>
    <row r="551" spans="3:4" ht="13.5">
      <c r="C551" s="144"/>
      <c r="D551" s="293"/>
    </row>
    <row r="552" spans="3:4" ht="13.5">
      <c r="C552" s="144"/>
      <c r="D552" s="293"/>
    </row>
    <row r="553" spans="3:4" ht="13.5">
      <c r="C553" s="144"/>
      <c r="D553" s="293"/>
    </row>
    <row r="554" spans="3:4" ht="13.5">
      <c r="C554" s="144"/>
      <c r="D554" s="293"/>
    </row>
    <row r="555" spans="3:4" ht="13.5">
      <c r="C555" s="144"/>
      <c r="D555" s="293"/>
    </row>
    <row r="556" spans="3:4" ht="13.5">
      <c r="C556" s="144"/>
      <c r="D556" s="293"/>
    </row>
    <row r="557" spans="3:4" ht="13.5">
      <c r="C557" s="144"/>
      <c r="D557" s="293"/>
    </row>
    <row r="558" spans="3:4" ht="13.5">
      <c r="C558" s="144"/>
      <c r="D558" s="293"/>
    </row>
    <row r="559" spans="3:4" ht="13.5">
      <c r="C559" s="144"/>
      <c r="D559" s="293"/>
    </row>
    <row r="560" spans="3:4" ht="13.5">
      <c r="C560" s="144"/>
      <c r="D560" s="293"/>
    </row>
    <row r="561" spans="3:4" ht="13.5">
      <c r="C561" s="144"/>
      <c r="D561" s="293"/>
    </row>
    <row r="562" spans="3:4" ht="13.5">
      <c r="C562" s="144"/>
      <c r="D562" s="293"/>
    </row>
    <row r="563" spans="3:4" ht="13.5">
      <c r="C563" s="144"/>
      <c r="D563" s="293"/>
    </row>
    <row r="564" spans="3:4" ht="13.5">
      <c r="C564" s="144"/>
      <c r="D564" s="293"/>
    </row>
    <row r="565" spans="3:4" ht="13.5">
      <c r="C565" s="144"/>
      <c r="D565" s="293"/>
    </row>
    <row r="566" spans="3:4" ht="13.5">
      <c r="C566" s="144"/>
      <c r="D566" s="293"/>
    </row>
    <row r="567" spans="3:4" ht="13.5">
      <c r="C567" s="144"/>
      <c r="D567" s="293"/>
    </row>
    <row r="568" spans="3:4" ht="13.5">
      <c r="C568" s="144"/>
      <c r="D568" s="293"/>
    </row>
    <row r="569" spans="3:4" ht="13.5">
      <c r="C569" s="144"/>
      <c r="D569" s="293"/>
    </row>
    <row r="570" spans="3:4" ht="13.5">
      <c r="C570" s="144"/>
      <c r="D570" s="293"/>
    </row>
    <row r="571" spans="3:4" ht="13.5">
      <c r="C571" s="144"/>
      <c r="D571" s="293"/>
    </row>
    <row r="572" spans="3:4" ht="13.5">
      <c r="C572" s="144"/>
      <c r="D572" s="293"/>
    </row>
    <row r="573" spans="3:4" ht="13.5">
      <c r="C573" s="144"/>
      <c r="D573" s="293"/>
    </row>
    <row r="574" spans="3:4" ht="13.5">
      <c r="C574" s="144"/>
      <c r="D574" s="293"/>
    </row>
    <row r="575" spans="3:4" ht="13.5">
      <c r="C575" s="144"/>
      <c r="D575" s="293"/>
    </row>
    <row r="576" spans="3:4" ht="13.5">
      <c r="C576" s="144"/>
      <c r="D576" s="293"/>
    </row>
    <row r="577" spans="3:4" ht="13.5">
      <c r="C577" s="144"/>
      <c r="D577" s="293"/>
    </row>
    <row r="578" spans="3:4" ht="13.5">
      <c r="C578" s="144"/>
      <c r="D578" s="293"/>
    </row>
    <row r="579" spans="3:4" ht="13.5">
      <c r="C579" s="144"/>
      <c r="D579" s="293"/>
    </row>
    <row r="580" spans="3:4" ht="13.5">
      <c r="C580" s="144"/>
      <c r="D580" s="293"/>
    </row>
    <row r="581" spans="3:4" ht="13.5">
      <c r="C581" s="144"/>
      <c r="D581" s="293"/>
    </row>
    <row r="582" spans="3:4" ht="13.5">
      <c r="C582" s="144"/>
      <c r="D582" s="293"/>
    </row>
    <row r="583" spans="3:4" ht="13.5">
      <c r="C583" s="144"/>
      <c r="D583" s="293"/>
    </row>
    <row r="584" spans="3:4" ht="13.5">
      <c r="C584" s="144"/>
      <c r="D584" s="293"/>
    </row>
    <row r="585" spans="3:4" ht="13.5">
      <c r="C585" s="144"/>
      <c r="D585" s="293"/>
    </row>
    <row r="586" spans="3:4" ht="13.5">
      <c r="C586" s="144"/>
      <c r="D586" s="293"/>
    </row>
    <row r="587" spans="3:4" ht="13.5">
      <c r="C587" s="144"/>
      <c r="D587" s="293"/>
    </row>
    <row r="588" spans="3:4" ht="13.5">
      <c r="C588" s="144"/>
      <c r="D588" s="293"/>
    </row>
    <row r="589" spans="3:4" ht="13.5">
      <c r="C589" s="144"/>
      <c r="D589" s="293"/>
    </row>
    <row r="590" spans="3:4" ht="13.5">
      <c r="C590" s="144"/>
      <c r="D590" s="293"/>
    </row>
    <row r="591" spans="3:4" ht="13.5">
      <c r="C591" s="144"/>
      <c r="D591" s="293"/>
    </row>
    <row r="592" spans="3:4" ht="13.5">
      <c r="C592" s="144"/>
      <c r="D592" s="293"/>
    </row>
    <row r="593" spans="3:4" ht="13.5">
      <c r="C593" s="144"/>
      <c r="D593" s="293"/>
    </row>
    <row r="594" spans="3:4" ht="13.5">
      <c r="C594" s="144"/>
      <c r="D594" s="293"/>
    </row>
    <row r="595" spans="3:4" ht="13.5">
      <c r="C595" s="144"/>
      <c r="D595" s="293"/>
    </row>
    <row r="596" spans="3:4" ht="13.5">
      <c r="C596" s="144"/>
      <c r="D596" s="293"/>
    </row>
    <row r="597" spans="3:4" ht="13.5">
      <c r="C597" s="144"/>
      <c r="D597" s="293"/>
    </row>
    <row r="598" spans="3:4" ht="13.5">
      <c r="C598" s="144"/>
      <c r="D598" s="293"/>
    </row>
    <row r="599" spans="3:4" ht="13.5">
      <c r="C599" s="144"/>
      <c r="D599" s="293"/>
    </row>
    <row r="600" spans="3:4" ht="13.5">
      <c r="C600" s="144"/>
      <c r="D600" s="293"/>
    </row>
    <row r="601" spans="3:4" ht="13.5">
      <c r="C601" s="144"/>
      <c r="D601" s="293"/>
    </row>
    <row r="602" spans="3:4" ht="13.5">
      <c r="C602" s="144"/>
      <c r="D602" s="293"/>
    </row>
    <row r="603" spans="3:4" ht="13.5">
      <c r="C603" s="144"/>
      <c r="D603" s="293"/>
    </row>
    <row r="604" spans="3:4" ht="13.5">
      <c r="C604" s="144"/>
      <c r="D604" s="293"/>
    </row>
    <row r="605" spans="3:4" ht="13.5">
      <c r="C605" s="144"/>
      <c r="D605" s="293"/>
    </row>
    <row r="606" spans="3:4" ht="13.5">
      <c r="C606" s="144"/>
      <c r="D606" s="293"/>
    </row>
    <row r="607" spans="3:4" ht="13.5">
      <c r="C607" s="144"/>
      <c r="D607" s="293"/>
    </row>
    <row r="608" spans="3:4" ht="13.5">
      <c r="C608" s="144"/>
      <c r="D608" s="293"/>
    </row>
    <row r="609" spans="3:4" ht="13.5">
      <c r="C609" s="144"/>
      <c r="D609" s="293"/>
    </row>
    <row r="610" spans="3:4" ht="13.5">
      <c r="C610" s="144"/>
      <c r="D610" s="293"/>
    </row>
    <row r="611" spans="3:4" ht="13.5">
      <c r="C611" s="144"/>
      <c r="D611" s="293"/>
    </row>
    <row r="612" spans="3:4" ht="13.5">
      <c r="C612" s="144"/>
      <c r="D612" s="293"/>
    </row>
    <row r="613" spans="3:4" ht="13.5">
      <c r="C613" s="144"/>
      <c r="D613" s="293"/>
    </row>
    <row r="614" spans="3:4" ht="13.5">
      <c r="C614" s="144"/>
      <c r="D614" s="293"/>
    </row>
    <row r="615" spans="3:4" ht="13.5">
      <c r="C615" s="144"/>
      <c r="D615" s="293"/>
    </row>
    <row r="616" spans="3:4" ht="13.5">
      <c r="C616" s="144"/>
      <c r="D616" s="293"/>
    </row>
    <row r="617" spans="3:4" ht="13.5">
      <c r="C617" s="144"/>
      <c r="D617" s="293"/>
    </row>
    <row r="618" spans="3:4" ht="13.5">
      <c r="C618" s="144"/>
      <c r="D618" s="293"/>
    </row>
    <row r="619" spans="3:4" ht="13.5">
      <c r="C619" s="144"/>
      <c r="D619" s="293"/>
    </row>
    <row r="620" spans="3:4" ht="13.5">
      <c r="C620" s="144"/>
      <c r="D620" s="293"/>
    </row>
    <row r="621" spans="3:4" ht="13.5">
      <c r="C621" s="144"/>
      <c r="D621" s="293"/>
    </row>
    <row r="622" spans="3:4" ht="13.5">
      <c r="C622" s="144"/>
      <c r="D622" s="293"/>
    </row>
    <row r="623" spans="3:4" ht="13.5">
      <c r="C623" s="144"/>
      <c r="D623" s="293"/>
    </row>
    <row r="624" spans="3:4" ht="13.5">
      <c r="C624" s="144"/>
      <c r="D624" s="293"/>
    </row>
    <row r="625" spans="3:4" ht="13.5">
      <c r="C625" s="144"/>
      <c r="D625" s="293"/>
    </row>
    <row r="626" spans="3:4" ht="13.5">
      <c r="C626" s="144"/>
      <c r="D626" s="293"/>
    </row>
    <row r="627" spans="3:4" ht="13.5">
      <c r="C627" s="144"/>
      <c r="D627" s="293"/>
    </row>
    <row r="628" spans="3:4" ht="13.5">
      <c r="C628" s="144"/>
      <c r="D628" s="293"/>
    </row>
    <row r="629" spans="3:4" ht="13.5">
      <c r="C629" s="144"/>
      <c r="D629" s="293"/>
    </row>
    <row r="630" spans="3:4" ht="13.5">
      <c r="C630" s="144"/>
      <c r="D630" s="293"/>
    </row>
    <row r="631" spans="3:4" ht="13.5">
      <c r="C631" s="144"/>
      <c r="D631" s="293"/>
    </row>
    <row r="632" spans="3:4" ht="13.5">
      <c r="C632" s="144"/>
      <c r="D632" s="293"/>
    </row>
    <row r="633" spans="3:4" ht="13.5">
      <c r="C633" s="144"/>
      <c r="D633" s="293"/>
    </row>
    <row r="634" spans="3:4" ht="13.5">
      <c r="C634" s="144"/>
      <c r="D634" s="293"/>
    </row>
    <row r="635" spans="3:4" ht="13.5">
      <c r="C635" s="144"/>
      <c r="D635" s="293"/>
    </row>
    <row r="636" spans="3:4" ht="13.5">
      <c r="C636" s="144"/>
      <c r="D636" s="293"/>
    </row>
    <row r="637" spans="3:4" ht="13.5">
      <c r="C637" s="144"/>
      <c r="D637" s="293"/>
    </row>
    <row r="638" spans="3:4" ht="13.5">
      <c r="C638" s="144"/>
      <c r="D638" s="293"/>
    </row>
    <row r="639" spans="3:4" ht="13.5">
      <c r="C639" s="144"/>
      <c r="D639" s="293"/>
    </row>
    <row r="640" spans="3:4" ht="13.5">
      <c r="C640" s="144"/>
      <c r="D640" s="293"/>
    </row>
    <row r="641" spans="3:4" ht="13.5">
      <c r="C641" s="144"/>
      <c r="D641" s="293"/>
    </row>
    <row r="642" spans="3:4" ht="13.5">
      <c r="C642" s="144"/>
      <c r="D642" s="293"/>
    </row>
    <row r="643" spans="3:4" ht="13.5">
      <c r="C643" s="144"/>
      <c r="D643" s="293"/>
    </row>
    <row r="644" spans="3:4" ht="13.5">
      <c r="C644" s="144"/>
      <c r="D644" s="293"/>
    </row>
    <row r="645" spans="3:4" ht="13.5">
      <c r="C645" s="144"/>
      <c r="D645" s="293"/>
    </row>
    <row r="646" spans="3:4" ht="13.5">
      <c r="C646" s="144"/>
      <c r="D646" s="293"/>
    </row>
    <row r="647" spans="3:4" ht="13.5">
      <c r="C647" s="144"/>
      <c r="D647" s="293"/>
    </row>
    <row r="648" spans="3:4" ht="13.5">
      <c r="C648" s="144"/>
      <c r="D648" s="293"/>
    </row>
    <row r="649" spans="3:4" ht="13.5">
      <c r="C649" s="144"/>
      <c r="D649" s="293"/>
    </row>
    <row r="650" spans="3:4" ht="13.5">
      <c r="C650" s="144"/>
      <c r="D650" s="293"/>
    </row>
    <row r="651" spans="3:4" ht="13.5">
      <c r="C651" s="144"/>
      <c r="D651" s="293"/>
    </row>
    <row r="652" spans="3:4" ht="13.5">
      <c r="C652" s="144"/>
      <c r="D652" s="293"/>
    </row>
    <row r="653" spans="3:4" ht="13.5">
      <c r="C653" s="144"/>
      <c r="D653" s="293"/>
    </row>
    <row r="654" spans="3:4" ht="13.5">
      <c r="C654" s="144"/>
      <c r="D654" s="293"/>
    </row>
    <row r="655" spans="3:4" ht="13.5">
      <c r="C655" s="144"/>
      <c r="D655" s="293"/>
    </row>
    <row r="656" spans="3:4" ht="13.5">
      <c r="C656" s="144"/>
      <c r="D656" s="293"/>
    </row>
    <row r="657" spans="3:4" ht="13.5">
      <c r="C657" s="144"/>
      <c r="D657" s="293"/>
    </row>
    <row r="658" spans="3:4" ht="13.5">
      <c r="C658" s="144"/>
      <c r="D658" s="293"/>
    </row>
    <row r="659" spans="3:4" ht="13.5">
      <c r="C659" s="144"/>
      <c r="D659" s="293"/>
    </row>
    <row r="660" spans="3:4" ht="13.5">
      <c r="C660" s="144"/>
      <c r="D660" s="293"/>
    </row>
    <row r="661" spans="3:4" ht="13.5">
      <c r="C661" s="144"/>
      <c r="D661" s="293"/>
    </row>
    <row r="662" spans="3:4" ht="13.5">
      <c r="C662" s="144"/>
      <c r="D662" s="293"/>
    </row>
    <row r="663" spans="3:4" ht="13.5">
      <c r="C663" s="144"/>
      <c r="D663" s="293"/>
    </row>
    <row r="664" spans="3:4" ht="13.5">
      <c r="C664" s="144"/>
      <c r="D664" s="293"/>
    </row>
    <row r="665" spans="3:4" ht="13.5">
      <c r="C665" s="144"/>
      <c r="D665" s="293"/>
    </row>
    <row r="666" spans="3:4" ht="13.5">
      <c r="C666" s="144"/>
      <c r="D666" s="293"/>
    </row>
    <row r="667" spans="3:4" ht="13.5">
      <c r="C667" s="144"/>
      <c r="D667" s="293"/>
    </row>
    <row r="668" spans="3:4" ht="13.5">
      <c r="C668" s="144"/>
      <c r="D668" s="293"/>
    </row>
    <row r="669" spans="3:4" ht="13.5">
      <c r="C669" s="144"/>
      <c r="D669" s="293"/>
    </row>
    <row r="670" spans="3:4" ht="13.5">
      <c r="C670" s="144"/>
      <c r="D670" s="293"/>
    </row>
    <row r="671" spans="3:4" ht="13.5">
      <c r="C671" s="144"/>
      <c r="D671" s="293"/>
    </row>
    <row r="672" spans="3:4" ht="13.5">
      <c r="C672" s="144"/>
      <c r="D672" s="293"/>
    </row>
    <row r="673" spans="3:4" ht="13.5">
      <c r="C673" s="144"/>
      <c r="D673" s="293"/>
    </row>
    <row r="674" spans="3:4" ht="13.5">
      <c r="C674" s="144"/>
      <c r="D674" s="293"/>
    </row>
    <row r="675" spans="3:4" ht="13.5">
      <c r="C675" s="144"/>
      <c r="D675" s="293"/>
    </row>
    <row r="676" spans="3:4" ht="13.5">
      <c r="C676" s="144"/>
      <c r="D676" s="293"/>
    </row>
    <row r="677" spans="3:4" ht="13.5">
      <c r="C677" s="144"/>
      <c r="D677" s="293"/>
    </row>
    <row r="678" spans="3:4" ht="13.5">
      <c r="C678" s="144"/>
      <c r="D678" s="293"/>
    </row>
    <row r="679" spans="3:4" ht="13.5">
      <c r="C679" s="144"/>
      <c r="D679" s="293"/>
    </row>
    <row r="680" spans="3:4" ht="13.5">
      <c r="C680" s="144"/>
      <c r="D680" s="293"/>
    </row>
    <row r="681" spans="3:4" ht="13.5">
      <c r="C681" s="144"/>
      <c r="D681" s="293"/>
    </row>
    <row r="682" spans="3:4" ht="13.5">
      <c r="C682" s="144"/>
      <c r="D682" s="293"/>
    </row>
    <row r="683" spans="3:4" ht="13.5">
      <c r="C683" s="144"/>
      <c r="D683" s="293"/>
    </row>
    <row r="684" spans="3:4" ht="13.5">
      <c r="C684" s="144"/>
      <c r="D684" s="293"/>
    </row>
    <row r="685" spans="3:4" ht="13.5">
      <c r="C685" s="144"/>
      <c r="D685" s="293"/>
    </row>
    <row r="686" spans="3:4" ht="13.5">
      <c r="C686" s="144"/>
      <c r="D686" s="293"/>
    </row>
    <row r="687" spans="3:4" ht="13.5">
      <c r="C687" s="144"/>
      <c r="D687" s="293"/>
    </row>
    <row r="688" spans="3:4" ht="13.5">
      <c r="C688" s="144"/>
      <c r="D688" s="293"/>
    </row>
    <row r="689" spans="3:4" ht="13.5">
      <c r="C689" s="144"/>
      <c r="D689" s="293"/>
    </row>
    <row r="690" spans="3:4" ht="13.5">
      <c r="C690" s="144"/>
      <c r="D690" s="293"/>
    </row>
    <row r="691" spans="3:4" ht="13.5">
      <c r="C691" s="144"/>
      <c r="D691" s="293"/>
    </row>
    <row r="692" spans="3:4" ht="13.5">
      <c r="C692" s="144"/>
      <c r="D692" s="293"/>
    </row>
    <row r="693" spans="3:4" ht="13.5">
      <c r="C693" s="144"/>
      <c r="D693" s="293"/>
    </row>
    <row r="694" spans="3:4" ht="13.5">
      <c r="C694" s="144"/>
      <c r="D694" s="293"/>
    </row>
    <row r="695" spans="3:4" ht="13.5">
      <c r="C695" s="144"/>
      <c r="D695" s="293"/>
    </row>
    <row r="696" spans="3:4" ht="13.5">
      <c r="C696" s="144"/>
      <c r="D696" s="293"/>
    </row>
    <row r="697" spans="3:4" ht="13.5">
      <c r="C697" s="144"/>
      <c r="D697" s="293"/>
    </row>
    <row r="698" spans="3:4" ht="13.5">
      <c r="C698" s="144"/>
      <c r="D698" s="293"/>
    </row>
    <row r="699" spans="3:4" ht="13.5">
      <c r="C699" s="144"/>
      <c r="D699" s="293"/>
    </row>
    <row r="700" spans="3:4" ht="13.5">
      <c r="C700" s="144"/>
      <c r="D700" s="293"/>
    </row>
    <row r="701" spans="3:4" ht="13.5">
      <c r="C701" s="144"/>
      <c r="D701" s="293"/>
    </row>
    <row r="702" spans="3:4" ht="13.5">
      <c r="C702" s="144"/>
      <c r="D702" s="293"/>
    </row>
    <row r="703" spans="3:4" ht="13.5">
      <c r="C703" s="144"/>
      <c r="D703" s="293"/>
    </row>
    <row r="704" spans="3:4" ht="13.5">
      <c r="C704" s="144"/>
      <c r="D704" s="293"/>
    </row>
    <row r="705" spans="3:4" ht="13.5">
      <c r="C705" s="144"/>
      <c r="D705" s="293"/>
    </row>
    <row r="706" spans="3:4" ht="13.5">
      <c r="C706" s="144"/>
      <c r="D706" s="293"/>
    </row>
    <row r="707" spans="3:4" ht="13.5">
      <c r="C707" s="144"/>
      <c r="D707" s="293"/>
    </row>
    <row r="708" spans="3:4" ht="13.5">
      <c r="C708" s="144"/>
      <c r="D708" s="293"/>
    </row>
    <row r="709" spans="3:4" ht="13.5">
      <c r="C709" s="144"/>
      <c r="D709" s="293"/>
    </row>
    <row r="710" spans="3:4" ht="13.5">
      <c r="C710" s="144"/>
      <c r="D710" s="293"/>
    </row>
    <row r="711" spans="3:4" ht="13.5">
      <c r="C711" s="144"/>
      <c r="D711" s="293"/>
    </row>
    <row r="712" spans="3:4" ht="13.5">
      <c r="C712" s="144"/>
      <c r="D712" s="293"/>
    </row>
    <row r="713" spans="3:4" ht="13.5">
      <c r="C713" s="144"/>
      <c r="D713" s="293"/>
    </row>
    <row r="714" spans="3:4" ht="13.5">
      <c r="C714" s="144"/>
      <c r="D714" s="293"/>
    </row>
    <row r="715" spans="3:4" ht="13.5">
      <c r="C715" s="144"/>
      <c r="D715" s="293"/>
    </row>
    <row r="716" spans="3:4" ht="13.5">
      <c r="C716" s="144"/>
      <c r="D716" s="293"/>
    </row>
    <row r="717" spans="3:4" ht="13.5">
      <c r="C717" s="144"/>
      <c r="D717" s="293"/>
    </row>
    <row r="718" spans="3:4" ht="13.5">
      <c r="C718" s="144"/>
      <c r="D718" s="293"/>
    </row>
    <row r="719" spans="3:4" ht="13.5">
      <c r="C719" s="144"/>
      <c r="D719" s="293"/>
    </row>
    <row r="720" spans="3:4" ht="13.5">
      <c r="C720" s="144"/>
      <c r="D720" s="293"/>
    </row>
    <row r="721" spans="3:4" ht="13.5">
      <c r="C721" s="144"/>
      <c r="D721" s="293"/>
    </row>
    <row r="722" spans="3:4" ht="13.5">
      <c r="C722" s="144"/>
      <c r="D722" s="293"/>
    </row>
    <row r="723" spans="3:4" ht="13.5">
      <c r="C723" s="144"/>
      <c r="D723" s="293"/>
    </row>
    <row r="724" spans="3:4" ht="13.5">
      <c r="C724" s="144"/>
      <c r="D724" s="293"/>
    </row>
    <row r="725" spans="3:4" ht="13.5">
      <c r="C725" s="144"/>
      <c r="D725" s="293"/>
    </row>
    <row r="726" spans="3:4" ht="13.5">
      <c r="C726" s="144"/>
      <c r="D726" s="293"/>
    </row>
    <row r="727" spans="3:4" ht="13.5">
      <c r="C727" s="144"/>
      <c r="D727" s="293"/>
    </row>
    <row r="728" spans="3:4" ht="13.5">
      <c r="C728" s="144"/>
      <c r="D728" s="293"/>
    </row>
    <row r="729" spans="3:4" ht="13.5">
      <c r="C729" s="144"/>
      <c r="D729" s="293"/>
    </row>
    <row r="730" spans="3:4" ht="13.5">
      <c r="C730" s="144"/>
      <c r="D730" s="293"/>
    </row>
    <row r="731" spans="3:4" ht="13.5">
      <c r="C731" s="144"/>
      <c r="D731" s="293"/>
    </row>
    <row r="732" spans="3:4" ht="13.5">
      <c r="C732" s="144"/>
      <c r="D732" s="293"/>
    </row>
    <row r="733" spans="3:4" ht="13.5">
      <c r="C733" s="144"/>
      <c r="D733" s="293"/>
    </row>
    <row r="734" spans="3:4" ht="13.5">
      <c r="C734" s="144"/>
      <c r="D734" s="293"/>
    </row>
    <row r="735" spans="3:4" ht="13.5">
      <c r="C735" s="144"/>
      <c r="D735" s="293"/>
    </row>
    <row r="736" spans="3:4" ht="13.5">
      <c r="C736" s="144"/>
      <c r="D736" s="293"/>
    </row>
    <row r="737" spans="3:4" ht="13.5">
      <c r="C737" s="144"/>
      <c r="D737" s="293"/>
    </row>
    <row r="738" spans="3:4" ht="13.5">
      <c r="C738" s="144"/>
      <c r="D738" s="293"/>
    </row>
    <row r="739" spans="3:4" ht="13.5">
      <c r="C739" s="144"/>
      <c r="D739" s="293"/>
    </row>
    <row r="740" spans="3:4" ht="13.5">
      <c r="C740" s="144"/>
      <c r="D740" s="293"/>
    </row>
    <row r="741" spans="3:4" ht="13.5">
      <c r="C741" s="144"/>
      <c r="D741" s="293"/>
    </row>
    <row r="742" spans="3:4" ht="13.5">
      <c r="C742" s="144"/>
      <c r="D742" s="293"/>
    </row>
    <row r="743" spans="3:4" ht="13.5">
      <c r="C743" s="144"/>
      <c r="D743" s="293"/>
    </row>
    <row r="744" spans="3:4" ht="13.5">
      <c r="C744" s="144"/>
      <c r="D744" s="293"/>
    </row>
    <row r="745" spans="3:4" ht="13.5">
      <c r="C745" s="144"/>
      <c r="D745" s="293"/>
    </row>
    <row r="746" spans="3:4" ht="13.5">
      <c r="C746" s="144"/>
      <c r="D746" s="293"/>
    </row>
    <row r="747" spans="3:4" ht="13.5">
      <c r="C747" s="144"/>
      <c r="D747" s="293"/>
    </row>
    <row r="748" spans="3:4" ht="13.5">
      <c r="C748" s="144"/>
      <c r="D748" s="293"/>
    </row>
    <row r="749" spans="3:4" ht="13.5">
      <c r="C749" s="144"/>
      <c r="D749" s="293"/>
    </row>
    <row r="750" spans="3:4" ht="13.5">
      <c r="C750" s="144"/>
      <c r="D750" s="293"/>
    </row>
    <row r="751" spans="3:4" ht="13.5">
      <c r="C751" s="144"/>
      <c r="D751" s="293"/>
    </row>
    <row r="752" spans="3:4" ht="13.5">
      <c r="C752" s="144"/>
      <c r="D752" s="293"/>
    </row>
    <row r="753" spans="3:4" ht="13.5">
      <c r="C753" s="144"/>
      <c r="D753" s="293"/>
    </row>
    <row r="754" spans="3:4" ht="13.5">
      <c r="C754" s="144"/>
      <c r="D754" s="293"/>
    </row>
    <row r="755" spans="3:4" ht="13.5">
      <c r="C755" s="144"/>
      <c r="D755" s="293"/>
    </row>
    <row r="756" spans="3:4" ht="13.5">
      <c r="C756" s="144"/>
      <c r="D756" s="293"/>
    </row>
    <row r="757" spans="3:4" ht="13.5">
      <c r="C757" s="144"/>
      <c r="D757" s="293"/>
    </row>
    <row r="758" spans="3:4" ht="13.5">
      <c r="C758" s="144"/>
      <c r="D758" s="293"/>
    </row>
    <row r="759" spans="3:4" ht="13.5">
      <c r="C759" s="144"/>
      <c r="D759" s="293"/>
    </row>
    <row r="760" spans="3:4" ht="13.5">
      <c r="C760" s="144"/>
      <c r="D760" s="293"/>
    </row>
    <row r="761" spans="3:4" ht="13.5">
      <c r="C761" s="144"/>
      <c r="D761" s="293"/>
    </row>
    <row r="762" spans="3:4" ht="13.5">
      <c r="C762" s="144"/>
      <c r="D762" s="293"/>
    </row>
    <row r="763" spans="3:4" ht="13.5">
      <c r="C763" s="144"/>
      <c r="D763" s="293"/>
    </row>
    <row r="764" spans="3:4" ht="13.5">
      <c r="C764" s="144"/>
      <c r="D764" s="293"/>
    </row>
    <row r="765" spans="3:4" ht="13.5">
      <c r="C765" s="144"/>
      <c r="D765" s="293"/>
    </row>
    <row r="766" spans="3:4" ht="13.5">
      <c r="C766" s="144"/>
      <c r="D766" s="293"/>
    </row>
    <row r="767" spans="3:4" ht="13.5">
      <c r="C767" s="144"/>
      <c r="D767" s="293"/>
    </row>
    <row r="768" spans="3:4" ht="13.5">
      <c r="C768" s="144"/>
      <c r="D768" s="293"/>
    </row>
    <row r="769" spans="3:4" ht="13.5">
      <c r="C769" s="144"/>
      <c r="D769" s="293"/>
    </row>
    <row r="770" spans="3:4" ht="13.5">
      <c r="C770" s="144"/>
      <c r="D770" s="293"/>
    </row>
    <row r="771" spans="3:4" ht="13.5">
      <c r="C771" s="144"/>
      <c r="D771" s="293"/>
    </row>
    <row r="772" spans="3:4" ht="13.5">
      <c r="C772" s="144"/>
      <c r="D772" s="293"/>
    </row>
    <row r="773" spans="3:4" ht="13.5">
      <c r="C773" s="144"/>
      <c r="D773" s="293"/>
    </row>
    <row r="774" spans="3:4" ht="13.5">
      <c r="C774" s="144"/>
      <c r="D774" s="293"/>
    </row>
    <row r="775" spans="3:4" ht="13.5">
      <c r="C775" s="144"/>
      <c r="D775" s="293"/>
    </row>
    <row r="776" spans="3:4" ht="13.5">
      <c r="C776" s="144"/>
      <c r="D776" s="293"/>
    </row>
    <row r="777" spans="3:4" ht="13.5">
      <c r="C777" s="144"/>
      <c r="D777" s="293"/>
    </row>
    <row r="778" spans="3:4" ht="13.5">
      <c r="C778" s="144"/>
      <c r="D778" s="293"/>
    </row>
    <row r="779" spans="3:4" ht="13.5">
      <c r="C779" s="144"/>
      <c r="D779" s="293"/>
    </row>
    <row r="780" spans="3:4" ht="13.5">
      <c r="C780" s="144"/>
      <c r="D780" s="293"/>
    </row>
    <row r="781" spans="3:4" ht="13.5">
      <c r="C781" s="144"/>
      <c r="D781" s="293"/>
    </row>
    <row r="782" spans="3:4" ht="13.5">
      <c r="C782" s="144"/>
      <c r="D782" s="293"/>
    </row>
    <row r="783" spans="3:4" ht="13.5">
      <c r="C783" s="144"/>
      <c r="D783" s="293"/>
    </row>
    <row r="784" spans="3:4" ht="13.5">
      <c r="C784" s="144"/>
      <c r="D784" s="293"/>
    </row>
    <row r="785" spans="3:4" ht="13.5">
      <c r="C785" s="144"/>
      <c r="D785" s="293"/>
    </row>
    <row r="786" spans="3:4" ht="13.5">
      <c r="C786" s="144"/>
      <c r="D786" s="293"/>
    </row>
    <row r="787" spans="3:4" ht="13.5">
      <c r="C787" s="144"/>
      <c r="D787" s="293"/>
    </row>
    <row r="788" spans="3:4" ht="13.5">
      <c r="C788" s="144"/>
      <c r="D788" s="293"/>
    </row>
    <row r="789" spans="3:4" ht="13.5">
      <c r="C789" s="144"/>
      <c r="D789" s="293"/>
    </row>
    <row r="790" spans="3:4" ht="13.5">
      <c r="C790" s="144"/>
      <c r="D790" s="293"/>
    </row>
    <row r="791" spans="3:4" ht="13.5">
      <c r="C791" s="144"/>
      <c r="D791" s="293"/>
    </row>
    <row r="792" spans="3:4" ht="13.5">
      <c r="C792" s="144"/>
      <c r="D792" s="293"/>
    </row>
    <row r="793" spans="3:4" ht="13.5">
      <c r="C793" s="144"/>
      <c r="D793" s="293"/>
    </row>
    <row r="794" spans="3:4" ht="13.5">
      <c r="C794" s="144"/>
      <c r="D794" s="293"/>
    </row>
    <row r="795" spans="3:4" ht="13.5">
      <c r="C795" s="144"/>
      <c r="D795" s="293"/>
    </row>
    <row r="796" spans="3:4" ht="13.5">
      <c r="C796" s="144"/>
      <c r="D796" s="293"/>
    </row>
    <row r="797" spans="3:4" ht="13.5">
      <c r="C797" s="144"/>
      <c r="D797" s="293"/>
    </row>
    <row r="798" spans="3:4" ht="13.5">
      <c r="C798" s="144"/>
      <c r="D798" s="293"/>
    </row>
    <row r="799" spans="3:4" ht="13.5">
      <c r="C799" s="144"/>
      <c r="D799" s="293"/>
    </row>
    <row r="800" spans="3:4" ht="13.5">
      <c r="C800" s="144"/>
      <c r="D800" s="293"/>
    </row>
    <row r="801" spans="3:4" ht="13.5">
      <c r="C801" s="144"/>
      <c r="D801" s="293"/>
    </row>
    <row r="802" spans="3:4" ht="13.5">
      <c r="C802" s="144"/>
      <c r="D802" s="293"/>
    </row>
    <row r="803" spans="3:4" ht="13.5">
      <c r="C803" s="144"/>
      <c r="D803" s="293"/>
    </row>
    <row r="804" spans="3:4" ht="13.5">
      <c r="C804" s="144"/>
      <c r="D804" s="293"/>
    </row>
    <row r="805" spans="3:4" ht="13.5">
      <c r="C805" s="144"/>
      <c r="D805" s="293"/>
    </row>
    <row r="806" spans="3:4" ht="13.5">
      <c r="C806" s="144"/>
      <c r="D806" s="293"/>
    </row>
    <row r="807" spans="3:4" ht="13.5">
      <c r="C807" s="144"/>
      <c r="D807" s="293"/>
    </row>
    <row r="808" spans="3:4" ht="13.5">
      <c r="C808" s="144"/>
      <c r="D808" s="293"/>
    </row>
    <row r="809" spans="3:4" ht="13.5">
      <c r="C809" s="144"/>
      <c r="D809" s="293"/>
    </row>
    <row r="810" spans="3:4" ht="13.5">
      <c r="C810" s="144"/>
      <c r="D810" s="293"/>
    </row>
    <row r="811" spans="3:4" ht="13.5">
      <c r="C811" s="144"/>
      <c r="D811" s="293"/>
    </row>
    <row r="812" spans="3:4" ht="13.5">
      <c r="C812" s="144"/>
      <c r="D812" s="293"/>
    </row>
    <row r="813" spans="3:4" ht="13.5">
      <c r="C813" s="144"/>
      <c r="D813" s="293"/>
    </row>
    <row r="814" spans="3:4" ht="13.5">
      <c r="C814" s="144"/>
      <c r="D814" s="293"/>
    </row>
    <row r="815" spans="3:4" ht="13.5">
      <c r="C815" s="144"/>
      <c r="D815" s="293"/>
    </row>
    <row r="816" spans="3:4" ht="13.5">
      <c r="C816" s="144"/>
      <c r="D816" s="293"/>
    </row>
    <row r="817" spans="3:4" ht="13.5">
      <c r="C817" s="144"/>
      <c r="D817" s="293"/>
    </row>
    <row r="818" spans="3:4" ht="13.5">
      <c r="C818" s="144"/>
      <c r="D818" s="293"/>
    </row>
    <row r="819" spans="3:4" ht="13.5">
      <c r="C819" s="144"/>
      <c r="D819" s="293"/>
    </row>
    <row r="820" spans="3:4" ht="13.5">
      <c r="C820" s="144"/>
      <c r="D820" s="293"/>
    </row>
    <row r="821" spans="3:4" ht="13.5">
      <c r="C821" s="144"/>
      <c r="D821" s="293"/>
    </row>
    <row r="822" spans="3:4" ht="13.5">
      <c r="C822" s="144"/>
      <c r="D822" s="293"/>
    </row>
    <row r="823" spans="3:4" ht="13.5">
      <c r="C823" s="144"/>
      <c r="D823" s="293"/>
    </row>
    <row r="824" spans="3:4" ht="13.5">
      <c r="C824" s="144"/>
      <c r="D824" s="293"/>
    </row>
    <row r="825" spans="3:4" ht="13.5">
      <c r="C825" s="144"/>
      <c r="D825" s="293"/>
    </row>
    <row r="826" spans="3:4" ht="13.5">
      <c r="C826" s="144"/>
      <c r="D826" s="293"/>
    </row>
    <row r="827" spans="3:4" ht="13.5">
      <c r="C827" s="144"/>
      <c r="D827" s="293"/>
    </row>
    <row r="828" spans="3:4" ht="13.5">
      <c r="C828" s="144"/>
      <c r="D828" s="293"/>
    </row>
    <row r="829" spans="3:4" ht="13.5">
      <c r="C829" s="144"/>
      <c r="D829" s="293"/>
    </row>
    <row r="830" spans="3:4" ht="13.5">
      <c r="C830" s="144"/>
      <c r="D830" s="293"/>
    </row>
    <row r="831" spans="3:4" ht="13.5">
      <c r="C831" s="144"/>
      <c r="D831" s="293"/>
    </row>
    <row r="832" spans="3:4" ht="13.5">
      <c r="C832" s="144"/>
      <c r="D832" s="293"/>
    </row>
    <row r="833" spans="3:4" ht="13.5">
      <c r="C833" s="144"/>
      <c r="D833" s="293"/>
    </row>
    <row r="834" spans="3:4" ht="13.5">
      <c r="C834" s="144"/>
      <c r="D834" s="293"/>
    </row>
    <row r="835" spans="3:4" ht="13.5">
      <c r="C835" s="144"/>
      <c r="D835" s="293"/>
    </row>
    <row r="836" spans="3:4" ht="13.5">
      <c r="C836" s="144"/>
      <c r="D836" s="293"/>
    </row>
    <row r="837" spans="3:4" ht="13.5">
      <c r="C837" s="144"/>
      <c r="D837" s="293"/>
    </row>
    <row r="838" spans="3:4" ht="13.5">
      <c r="C838" s="144"/>
      <c r="D838" s="293"/>
    </row>
    <row r="839" spans="3:4" ht="13.5">
      <c r="C839" s="144"/>
      <c r="D839" s="293"/>
    </row>
    <row r="840" spans="3:4" ht="13.5">
      <c r="C840" s="144"/>
      <c r="D840" s="293"/>
    </row>
    <row r="841" spans="3:4" ht="13.5">
      <c r="C841" s="144"/>
      <c r="D841" s="293"/>
    </row>
    <row r="842" spans="3:4" ht="13.5">
      <c r="C842" s="144"/>
      <c r="D842" s="293"/>
    </row>
    <row r="843" spans="3:4" ht="13.5">
      <c r="C843" s="144"/>
      <c r="D843" s="293"/>
    </row>
    <row r="844" spans="3:4" ht="13.5">
      <c r="C844" s="144"/>
      <c r="D844" s="293"/>
    </row>
    <row r="845" spans="3:4" ht="13.5">
      <c r="C845" s="144"/>
      <c r="D845" s="293"/>
    </row>
    <row r="846" spans="3:4" ht="13.5">
      <c r="C846" s="144"/>
      <c r="D846" s="293"/>
    </row>
    <row r="847" spans="3:4" ht="13.5">
      <c r="C847" s="144"/>
      <c r="D847" s="293"/>
    </row>
    <row r="848" spans="3:4" ht="13.5">
      <c r="C848" s="144"/>
      <c r="D848" s="293"/>
    </row>
    <row r="849" spans="3:4" ht="13.5">
      <c r="C849" s="144"/>
      <c r="D849" s="293"/>
    </row>
    <row r="850" spans="3:4" ht="13.5">
      <c r="C850" s="144"/>
      <c r="D850" s="293"/>
    </row>
    <row r="851" spans="3:4" ht="13.5">
      <c r="C851" s="144"/>
      <c r="D851" s="293"/>
    </row>
    <row r="852" spans="3:4" ht="13.5">
      <c r="C852" s="144"/>
      <c r="D852" s="293"/>
    </row>
    <row r="853" spans="3:4" ht="13.5">
      <c r="C853" s="144"/>
      <c r="D853" s="293"/>
    </row>
    <row r="854" spans="3:4" ht="13.5">
      <c r="C854" s="144"/>
      <c r="D854" s="293"/>
    </row>
    <row r="855" spans="3:4" ht="13.5">
      <c r="C855" s="144"/>
      <c r="D855" s="293"/>
    </row>
    <row r="856" spans="3:4" ht="13.5">
      <c r="C856" s="144"/>
      <c r="D856" s="293"/>
    </row>
    <row r="857" spans="3:4" ht="13.5">
      <c r="C857" s="144"/>
      <c r="D857" s="293"/>
    </row>
    <row r="858" spans="3:4" ht="13.5">
      <c r="C858" s="144"/>
      <c r="D858" s="293"/>
    </row>
    <row r="859" spans="3:4" ht="13.5">
      <c r="C859" s="144"/>
      <c r="D859" s="293"/>
    </row>
    <row r="860" spans="3:4" ht="13.5">
      <c r="C860" s="144"/>
      <c r="D860" s="293"/>
    </row>
    <row r="861" spans="3:4" ht="13.5">
      <c r="C861" s="144"/>
      <c r="D861" s="293"/>
    </row>
    <row r="862" spans="3:4" ht="13.5">
      <c r="C862" s="144"/>
      <c r="D862" s="293"/>
    </row>
    <row r="863" spans="3:4" ht="13.5">
      <c r="C863" s="144"/>
      <c r="D863" s="293"/>
    </row>
    <row r="864" spans="3:4" ht="13.5">
      <c r="C864" s="144"/>
      <c r="D864" s="293"/>
    </row>
    <row r="865" spans="3:4" ht="13.5">
      <c r="C865" s="144"/>
      <c r="D865" s="293"/>
    </row>
    <row r="866" spans="3:4" ht="13.5">
      <c r="C866" s="144"/>
      <c r="D866" s="293"/>
    </row>
    <row r="867" spans="3:4" ht="13.5">
      <c r="C867" s="144"/>
      <c r="D867" s="293"/>
    </row>
    <row r="868" spans="3:4" ht="13.5">
      <c r="C868" s="144"/>
      <c r="D868" s="293"/>
    </row>
    <row r="869" spans="3:4" ht="13.5">
      <c r="C869" s="144"/>
      <c r="D869" s="293"/>
    </row>
    <row r="870" spans="3:4" ht="13.5">
      <c r="C870" s="144"/>
      <c r="D870" s="293"/>
    </row>
    <row r="871" spans="3:4" ht="13.5">
      <c r="C871" s="144"/>
      <c r="D871" s="293"/>
    </row>
    <row r="872" spans="3:4" ht="13.5">
      <c r="C872" s="144"/>
      <c r="D872" s="293"/>
    </row>
    <row r="873" spans="3:4" ht="13.5">
      <c r="C873" s="144"/>
      <c r="D873" s="293"/>
    </row>
    <row r="874" spans="3:4" ht="13.5">
      <c r="C874" s="144"/>
      <c r="D874" s="293"/>
    </row>
    <row r="875" spans="3:4" ht="13.5">
      <c r="C875" s="144"/>
      <c r="D875" s="293"/>
    </row>
    <row r="876" spans="3:4" ht="13.5">
      <c r="C876" s="144"/>
      <c r="D876" s="293"/>
    </row>
    <row r="877" spans="3:4" ht="13.5">
      <c r="C877" s="144"/>
      <c r="D877" s="293"/>
    </row>
    <row r="878" spans="3:4" ht="13.5">
      <c r="C878" s="144"/>
      <c r="D878" s="293"/>
    </row>
    <row r="879" spans="3:4" ht="13.5">
      <c r="C879" s="144"/>
      <c r="D879" s="293"/>
    </row>
    <row r="880" spans="3:4" ht="13.5">
      <c r="C880" s="144"/>
      <c r="D880" s="293"/>
    </row>
    <row r="881" spans="3:4" ht="13.5">
      <c r="C881" s="144"/>
      <c r="D881" s="293"/>
    </row>
    <row r="882" spans="3:4" ht="13.5">
      <c r="C882" s="144"/>
      <c r="D882" s="293"/>
    </row>
    <row r="883" spans="3:4" ht="13.5">
      <c r="C883" s="144"/>
      <c r="D883" s="293"/>
    </row>
    <row r="884" spans="3:4" ht="13.5">
      <c r="C884" s="144"/>
      <c r="D884" s="293"/>
    </row>
    <row r="885" spans="3:4" ht="13.5">
      <c r="C885" s="144"/>
      <c r="D885" s="293"/>
    </row>
    <row r="886" spans="3:4" ht="13.5">
      <c r="C886" s="144"/>
      <c r="D886" s="293"/>
    </row>
    <row r="887" spans="3:4" ht="13.5">
      <c r="C887" s="144"/>
      <c r="D887" s="293"/>
    </row>
    <row r="888" spans="3:4" ht="13.5">
      <c r="C888" s="144"/>
      <c r="D888" s="293"/>
    </row>
    <row r="889" spans="3:4" ht="13.5">
      <c r="C889" s="144"/>
      <c r="D889" s="293"/>
    </row>
    <row r="890" spans="3:4" ht="13.5">
      <c r="C890" s="144"/>
      <c r="D890" s="293"/>
    </row>
    <row r="891" spans="3:4" ht="13.5">
      <c r="C891" s="144"/>
      <c r="D891" s="293"/>
    </row>
    <row r="892" spans="3:4" ht="13.5">
      <c r="C892" s="144"/>
      <c r="D892" s="293"/>
    </row>
    <row r="893" spans="3:4" ht="13.5">
      <c r="C893" s="144"/>
      <c r="D893" s="293"/>
    </row>
    <row r="894" spans="3:4" ht="13.5">
      <c r="C894" s="144"/>
      <c r="D894" s="293"/>
    </row>
    <row r="895" spans="3:4" ht="13.5">
      <c r="C895" s="144"/>
      <c r="D895" s="293"/>
    </row>
    <row r="896" ht="13.5">
      <c r="D896" s="293"/>
    </row>
    <row r="897" ht="13.5">
      <c r="D897" s="293"/>
    </row>
    <row r="898" ht="13.5">
      <c r="D898" s="293"/>
    </row>
    <row r="899" ht="13.5">
      <c r="D899" s="293"/>
    </row>
    <row r="900" ht="13.5">
      <c r="D900" s="293"/>
    </row>
    <row r="901" ht="13.5">
      <c r="D901" s="293"/>
    </row>
    <row r="902" ht="13.5">
      <c r="D902" s="293"/>
    </row>
    <row r="903" ht="13.5">
      <c r="D903" s="293"/>
    </row>
    <row r="904" ht="13.5">
      <c r="D904" s="293"/>
    </row>
    <row r="905" ht="13.5">
      <c r="D905" s="293"/>
    </row>
    <row r="906" ht="13.5">
      <c r="D906" s="293"/>
    </row>
    <row r="907" ht="13.5">
      <c r="D907" s="293"/>
    </row>
    <row r="908" ht="13.5">
      <c r="D908" s="293"/>
    </row>
    <row r="909" ht="13.5">
      <c r="D909" s="293"/>
    </row>
    <row r="910" ht="13.5">
      <c r="D910" s="293"/>
    </row>
    <row r="911" ht="13.5">
      <c r="D911" s="293"/>
    </row>
    <row r="912" ht="13.5">
      <c r="D912" s="293"/>
    </row>
    <row r="913" ht="13.5">
      <c r="D913" s="293"/>
    </row>
    <row r="914" ht="13.5">
      <c r="D914" s="293"/>
    </row>
    <row r="915" ht="13.5">
      <c r="D915" s="293"/>
    </row>
    <row r="916" ht="13.5">
      <c r="D916" s="293"/>
    </row>
    <row r="917" ht="13.5">
      <c r="D917" s="293"/>
    </row>
    <row r="918" ht="13.5">
      <c r="D918" s="293"/>
    </row>
    <row r="919" ht="13.5">
      <c r="D919" s="293"/>
    </row>
    <row r="920" ht="13.5">
      <c r="D920" s="293"/>
    </row>
    <row r="921" ht="13.5">
      <c r="D921" s="293"/>
    </row>
    <row r="922" ht="13.5">
      <c r="D922" s="293"/>
    </row>
    <row r="923" ht="13.5">
      <c r="D923" s="293"/>
    </row>
    <row r="924" ht="13.5">
      <c r="D924" s="293"/>
    </row>
    <row r="925" ht="13.5">
      <c r="D925" s="293"/>
    </row>
    <row r="926" ht="13.5">
      <c r="D926" s="293"/>
    </row>
    <row r="927" ht="13.5">
      <c r="D927" s="293"/>
    </row>
    <row r="928" ht="13.5">
      <c r="D928" s="293"/>
    </row>
    <row r="929" ht="13.5">
      <c r="D929" s="293"/>
    </row>
    <row r="930" ht="13.5">
      <c r="D930" s="293"/>
    </row>
    <row r="931" ht="13.5">
      <c r="D931" s="293"/>
    </row>
    <row r="932" ht="13.5">
      <c r="D932" s="293"/>
    </row>
    <row r="933" ht="13.5">
      <c r="D933" s="293"/>
    </row>
    <row r="934" ht="13.5">
      <c r="D934" s="293"/>
    </row>
    <row r="935" ht="13.5">
      <c r="D935" s="293"/>
    </row>
    <row r="936" ht="13.5">
      <c r="D936" s="293"/>
    </row>
    <row r="937" ht="13.5">
      <c r="D937" s="293"/>
    </row>
    <row r="938" ht="13.5">
      <c r="D938" s="293"/>
    </row>
    <row r="939" ht="13.5">
      <c r="D939" s="293"/>
    </row>
    <row r="940" ht="13.5">
      <c r="D940" s="293"/>
    </row>
    <row r="941" ht="13.5">
      <c r="D941" s="293"/>
    </row>
    <row r="942" ht="13.5">
      <c r="D942" s="293"/>
    </row>
    <row r="943" ht="13.5">
      <c r="D943" s="293"/>
    </row>
    <row r="944" ht="13.5">
      <c r="D944" s="293"/>
    </row>
    <row r="945" ht="13.5">
      <c r="D945" s="293"/>
    </row>
    <row r="946" ht="13.5">
      <c r="D946" s="293"/>
    </row>
    <row r="947" ht="13.5">
      <c r="D947" s="293"/>
    </row>
    <row r="948" ht="13.5">
      <c r="D948" s="293"/>
    </row>
    <row r="949" ht="13.5">
      <c r="D949" s="293"/>
    </row>
    <row r="950" ht="13.5">
      <c r="D950" s="293"/>
    </row>
    <row r="951" ht="13.5">
      <c r="D951" s="293"/>
    </row>
    <row r="952" ht="13.5">
      <c r="D952" s="293"/>
    </row>
    <row r="953" ht="13.5">
      <c r="D953" s="293"/>
    </row>
    <row r="954" ht="13.5">
      <c r="D954" s="293"/>
    </row>
    <row r="955" ht="13.5">
      <c r="D955" s="293"/>
    </row>
    <row r="956" ht="13.5">
      <c r="D956" s="293"/>
    </row>
    <row r="957" ht="13.5">
      <c r="D957" s="293"/>
    </row>
    <row r="958" ht="13.5">
      <c r="D958" s="293"/>
    </row>
    <row r="959" ht="13.5">
      <c r="D959" s="293"/>
    </row>
    <row r="960" ht="13.5">
      <c r="D960" s="293"/>
    </row>
    <row r="961" ht="13.5">
      <c r="D961" s="293"/>
    </row>
    <row r="962" ht="13.5">
      <c r="D962" s="293"/>
    </row>
    <row r="963" ht="13.5">
      <c r="D963" s="293"/>
    </row>
    <row r="964" ht="13.5">
      <c r="D964" s="293"/>
    </row>
    <row r="965" ht="13.5">
      <c r="D965" s="293"/>
    </row>
    <row r="966" ht="13.5">
      <c r="D966" s="293"/>
    </row>
    <row r="967" ht="13.5">
      <c r="D967" s="293"/>
    </row>
    <row r="968" ht="13.5">
      <c r="D968" s="293"/>
    </row>
    <row r="969" ht="13.5">
      <c r="D969" s="293"/>
    </row>
    <row r="970" ht="13.5">
      <c r="D970" s="293"/>
    </row>
    <row r="971" ht="13.5">
      <c r="D971" s="293"/>
    </row>
    <row r="972" ht="13.5">
      <c r="D972" s="293"/>
    </row>
    <row r="973" ht="13.5">
      <c r="D973" s="293"/>
    </row>
    <row r="974" ht="13.5">
      <c r="D974" s="293"/>
    </row>
    <row r="975" ht="13.5">
      <c r="D975" s="293"/>
    </row>
    <row r="976" ht="13.5">
      <c r="D976" s="293"/>
    </row>
    <row r="977" ht="13.5">
      <c r="D977" s="293"/>
    </row>
    <row r="978" ht="13.5">
      <c r="D978" s="293"/>
    </row>
    <row r="979" ht="13.5">
      <c r="D979" s="293"/>
    </row>
    <row r="980" ht="13.5">
      <c r="D980" s="293"/>
    </row>
    <row r="981" ht="13.5">
      <c r="D981" s="293"/>
    </row>
    <row r="982" ht="13.5">
      <c r="D982" s="293"/>
    </row>
    <row r="983" ht="13.5">
      <c r="D983" s="293"/>
    </row>
    <row r="984" ht="13.5">
      <c r="D984" s="293"/>
    </row>
    <row r="985" ht="13.5">
      <c r="D985" s="293"/>
    </row>
    <row r="986" ht="13.5">
      <c r="D986" s="293"/>
    </row>
    <row r="987" ht="13.5">
      <c r="D987" s="293"/>
    </row>
    <row r="988" ht="13.5">
      <c r="D988" s="293"/>
    </row>
    <row r="989" ht="13.5">
      <c r="D989" s="293"/>
    </row>
    <row r="990" ht="13.5">
      <c r="D990" s="293"/>
    </row>
    <row r="991" ht="13.5">
      <c r="D991" s="293"/>
    </row>
    <row r="992" ht="13.5">
      <c r="D992" s="293"/>
    </row>
    <row r="993" ht="13.5">
      <c r="D993" s="293"/>
    </row>
    <row r="994" ht="13.5">
      <c r="D994" s="293"/>
    </row>
    <row r="995" ht="13.5">
      <c r="D995" s="293"/>
    </row>
    <row r="996" ht="13.5">
      <c r="D996" s="293"/>
    </row>
    <row r="997" ht="13.5">
      <c r="D997" s="293"/>
    </row>
    <row r="998" ht="13.5">
      <c r="D998" s="293"/>
    </row>
    <row r="999" ht="13.5">
      <c r="D999" s="293"/>
    </row>
    <row r="1000" ht="13.5">
      <c r="D1000" s="293"/>
    </row>
    <row r="1001" ht="13.5">
      <c r="D1001" s="293"/>
    </row>
    <row r="1002" ht="13.5">
      <c r="D1002" s="293"/>
    </row>
    <row r="1003" ht="13.5">
      <c r="D1003" s="293"/>
    </row>
  </sheetData>
  <sheetProtection/>
  <mergeCells count="1">
    <mergeCell ref="C4:G4"/>
  </mergeCells>
  <printOptions horizontalCentered="1"/>
  <pageMargins left="0.25" right="0.25" top="0.75" bottom="0.75" header="0.3" footer="0.3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zoomScalePageLayoutView="0" workbookViewId="0" topLeftCell="A63">
      <selection activeCell="D7" sqref="D7:M78"/>
    </sheetView>
  </sheetViews>
  <sheetFormatPr defaultColWidth="9.00390625" defaultRowHeight="13.5"/>
  <cols>
    <col min="1" max="1" width="4.75390625" style="59" customWidth="1"/>
    <col min="2" max="2" width="1.4921875" style="59" customWidth="1"/>
    <col min="3" max="3" width="14.375" style="59" customWidth="1"/>
    <col min="4" max="4" width="10.25390625" style="58" customWidth="1"/>
    <col min="5" max="5" width="6.625" style="16" customWidth="1"/>
    <col min="6" max="6" width="9.25390625" style="16" customWidth="1"/>
    <col min="7" max="7" width="6.625" style="16" customWidth="1"/>
    <col min="8" max="8" width="22.375" style="16" customWidth="1"/>
    <col min="9" max="9" width="14.375" style="16" customWidth="1"/>
    <col min="10" max="10" width="12.125" style="16" customWidth="1"/>
    <col min="11" max="11" width="6.625" style="16" customWidth="1"/>
    <col min="12" max="12" width="11.625" style="16" customWidth="1"/>
    <col min="13" max="13" width="15.625" style="16" customWidth="1"/>
  </cols>
  <sheetData>
    <row r="1" spans="1:13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</row>
    <row r="2" spans="1:14" s="168" customFormat="1" ht="13.5" customHeight="1">
      <c r="A2" s="163"/>
      <c r="B2" s="255"/>
      <c r="C2" s="164" t="s">
        <v>485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spans="1:5" ht="14.25">
      <c r="A3" s="60"/>
      <c r="B3" s="60"/>
      <c r="C3" s="117" t="s">
        <v>8</v>
      </c>
      <c r="E3" s="17"/>
    </row>
    <row r="4" spans="1:12" ht="13.5">
      <c r="A4" s="62"/>
      <c r="C4" s="63" t="s">
        <v>1139</v>
      </c>
      <c r="E4" s="285"/>
      <c r="F4" s="341"/>
      <c r="G4" s="341"/>
      <c r="H4" s="285"/>
      <c r="I4" s="30"/>
      <c r="J4" s="30"/>
      <c r="K4" s="30"/>
      <c r="L4" s="30"/>
    </row>
    <row r="5" spans="1:13" s="40" customFormat="1" ht="13.5">
      <c r="A5" s="143"/>
      <c r="B5" s="60"/>
      <c r="C5" s="69"/>
      <c r="D5" s="286"/>
      <c r="E5" s="41"/>
      <c r="F5" s="41"/>
      <c r="G5" s="41"/>
      <c r="H5" s="41"/>
      <c r="I5" s="41"/>
      <c r="J5" s="41"/>
      <c r="K5" s="41"/>
      <c r="L5" s="41"/>
      <c r="M5" s="41"/>
    </row>
    <row r="6" spans="1:13" ht="18" customHeight="1">
      <c r="A6" s="138" t="s">
        <v>9</v>
      </c>
      <c r="B6" s="60"/>
      <c r="C6" s="118" t="s">
        <v>8</v>
      </c>
      <c r="D6" s="73" t="s">
        <v>10</v>
      </c>
      <c r="E6" s="11" t="s">
        <v>11</v>
      </c>
      <c r="F6" s="11" t="s">
        <v>12</v>
      </c>
      <c r="G6" s="11" t="s">
        <v>13</v>
      </c>
      <c r="H6" s="11" t="s">
        <v>44</v>
      </c>
      <c r="I6" s="11" t="s">
        <v>45</v>
      </c>
      <c r="J6" s="11" t="s">
        <v>46</v>
      </c>
      <c r="K6" s="11" t="s">
        <v>14</v>
      </c>
      <c r="L6" s="11" t="s">
        <v>47</v>
      </c>
      <c r="M6" s="11" t="s">
        <v>203</v>
      </c>
    </row>
    <row r="7" spans="1:13" s="145" customFormat="1" ht="12.75" customHeight="1">
      <c r="A7" s="54">
        <v>1</v>
      </c>
      <c r="B7" s="60"/>
      <c r="C7" s="115">
        <v>0.3541666666666667</v>
      </c>
      <c r="D7" s="56">
        <v>1</v>
      </c>
      <c r="E7" s="287" t="str">
        <f>'ENTRY LIST 3'!C218</f>
        <v>A</v>
      </c>
      <c r="F7" s="287" t="str">
        <f>'ENTRY LIST 3'!D218</f>
        <v>JUNIOR</v>
      </c>
      <c r="G7" s="287">
        <f>'ENTRY LIST 3'!E218</f>
        <v>102</v>
      </c>
      <c r="H7" s="287" t="str">
        <f>'ENTRY LIST 3'!F218</f>
        <v>VIÑAS TAPIA</v>
      </c>
      <c r="I7" s="287" t="str">
        <f>'ENTRY LIST 3'!G218</f>
        <v>MARC</v>
      </c>
      <c r="J7" s="287" t="str">
        <f>'ENTRY LIST 3'!H218</f>
        <v>CATALONIA</v>
      </c>
      <c r="K7" s="287">
        <f>'ENTRY LIST 3'!I218</f>
        <v>1995</v>
      </c>
      <c r="L7" s="287" t="str">
        <f>'ENTRY LIST 3'!J218</f>
        <v>034-08404</v>
      </c>
      <c r="M7" s="287" t="str">
        <f>'ENTRY LIST 3'!K218</f>
        <v>Echo/24"</v>
      </c>
    </row>
    <row r="8" spans="1:13" s="145" customFormat="1" ht="12.75" customHeight="1">
      <c r="A8" s="54">
        <v>2</v>
      </c>
      <c r="B8" s="60"/>
      <c r="C8" s="115">
        <v>0.3541666666666667</v>
      </c>
      <c r="D8" s="56">
        <v>2</v>
      </c>
      <c r="E8" s="287" t="str">
        <f>'ENTRY LIST 3'!C231</f>
        <v>A</v>
      </c>
      <c r="F8" s="287" t="str">
        <f>'ENTRY LIST 3'!D231</f>
        <v>JUNIOR</v>
      </c>
      <c r="G8" s="287">
        <f>'ENTRY LIST 3'!E231</f>
        <v>115</v>
      </c>
      <c r="H8" s="287" t="str">
        <f>'ENTRY LIST 3'!F231</f>
        <v>DERMAKS</v>
      </c>
      <c r="I8" s="287" t="str">
        <f>'ENTRY LIST 3'!G231</f>
        <v>Ansis</v>
      </c>
      <c r="J8" s="287" t="str">
        <f>'ENTRY LIST 3'!H231</f>
        <v>LATVIA</v>
      </c>
      <c r="K8" s="287">
        <f>'ENTRY LIST 3'!I231</f>
        <v>1994</v>
      </c>
      <c r="L8" s="287" t="str">
        <f>'ENTRY LIST 3'!J231</f>
        <v>371-11002</v>
      </c>
      <c r="M8" s="287" t="str">
        <f>'ENTRY LIST 3'!K231</f>
        <v>Monty/20"</v>
      </c>
    </row>
    <row r="9" spans="1:13" s="145" customFormat="1" ht="12.75" customHeight="1">
      <c r="A9" s="54">
        <v>3</v>
      </c>
      <c r="B9" s="60"/>
      <c r="C9" s="115">
        <v>0.35555555555555557</v>
      </c>
      <c r="D9" s="56">
        <v>3</v>
      </c>
      <c r="E9" s="287" t="str">
        <f>'ENTRY LIST 3'!C220</f>
        <v>A</v>
      </c>
      <c r="F9" s="287" t="str">
        <f>'ENTRY LIST 3'!D220</f>
        <v>JUNIOR</v>
      </c>
      <c r="G9" s="287">
        <f>'ENTRY LIST 3'!E220</f>
        <v>104</v>
      </c>
      <c r="H9" s="287" t="str">
        <f>'ENTRY LIST 3'!F220</f>
        <v>SEUBA ROMEU</v>
      </c>
      <c r="I9" s="287" t="str">
        <f>'ENTRY LIST 3'!G220</f>
        <v>Bernat</v>
      </c>
      <c r="J9" s="287" t="str">
        <f>'ENTRY LIST 3'!H220</f>
        <v>CATALONIA</v>
      </c>
      <c r="K9" s="287">
        <f>'ENTRY LIST 3'!I220</f>
        <v>1995</v>
      </c>
      <c r="L9" s="287" t="str">
        <f>'ENTRY LIST 3'!J220</f>
        <v>034-08333</v>
      </c>
      <c r="M9" s="287" t="str">
        <f>'ENTRY LIST 3'!K220</f>
        <v>Monty/20"</v>
      </c>
    </row>
    <row r="10" spans="1:13" s="145" customFormat="1" ht="12.75" customHeight="1">
      <c r="A10" s="54">
        <v>4</v>
      </c>
      <c r="B10" s="60"/>
      <c r="C10" s="115">
        <v>0.35555555555555557</v>
      </c>
      <c r="D10" s="56">
        <v>4</v>
      </c>
      <c r="E10" s="287" t="str">
        <f>'ENTRY LIST 3'!C235</f>
        <v>A</v>
      </c>
      <c r="F10" s="287" t="str">
        <f>'ENTRY LIST 3'!D235</f>
        <v>JUNIOR</v>
      </c>
      <c r="G10" s="287">
        <f>'ENTRY LIST 3'!E235</f>
        <v>119</v>
      </c>
      <c r="H10" s="287" t="str">
        <f>'ENTRY LIST 3'!F235</f>
        <v>HULT</v>
      </c>
      <c r="I10" s="287" t="str">
        <f>'ENTRY LIST 3'!G235</f>
        <v>Tobias</v>
      </c>
      <c r="J10" s="287" t="str">
        <f>'ENTRY LIST 3'!H235</f>
        <v>SWEDEN</v>
      </c>
      <c r="K10" s="287">
        <f>'ENTRY LIST 3'!I235</f>
        <v>1996</v>
      </c>
      <c r="L10" s="287" t="str">
        <f>'ENTRY LIST 3'!J235</f>
        <v>046-12005</v>
      </c>
      <c r="M10" s="287" t="str">
        <f>'ENTRY LIST 3'!K235</f>
        <v>Monty/20"</v>
      </c>
    </row>
    <row r="11" spans="1:13" s="145" customFormat="1" ht="12.75" customHeight="1">
      <c r="A11" s="54">
        <v>5</v>
      </c>
      <c r="B11" s="60"/>
      <c r="C11" s="115">
        <v>0.35694444444444445</v>
      </c>
      <c r="D11" s="56">
        <v>5</v>
      </c>
      <c r="E11" s="287" t="str">
        <f>'ENTRY LIST 3'!C216</f>
        <v>A</v>
      </c>
      <c r="F11" s="287" t="str">
        <f>'ENTRY LIST 3'!D216</f>
        <v>JUNIOR</v>
      </c>
      <c r="G11" s="287">
        <f>'ENTRY LIST 3'!E216</f>
        <v>100</v>
      </c>
      <c r="H11" s="287" t="str">
        <f>'ENTRY LIST 3'!F216</f>
        <v>MOLLÀ GARCIA</v>
      </c>
      <c r="I11" s="287" t="str">
        <f>'ENTRY LIST 3'!G216</f>
        <v>Armand</v>
      </c>
      <c r="J11" s="287" t="str">
        <f>'ENTRY LIST 3'!H216</f>
        <v>CATALONIA</v>
      </c>
      <c r="K11" s="287">
        <f>'ENTRY LIST 3'!I216</f>
        <v>1994</v>
      </c>
      <c r="L11" s="287" t="str">
        <f>'ENTRY LIST 3'!J216</f>
        <v>034-08327</v>
      </c>
      <c r="M11" s="287" t="str">
        <f>'ENTRY LIST 3'!K216</f>
        <v>Monty/20"</v>
      </c>
    </row>
    <row r="12" spans="1:13" s="145" customFormat="1" ht="12.75" customHeight="1">
      <c r="A12" s="54">
        <v>6</v>
      </c>
      <c r="B12" s="60"/>
      <c r="C12" s="115">
        <v>0.35694444444444445</v>
      </c>
      <c r="D12" s="56">
        <v>6</v>
      </c>
      <c r="E12" s="287" t="str">
        <f>'ENTRY LIST 3'!C224</f>
        <v>A</v>
      </c>
      <c r="F12" s="287" t="str">
        <f>'ENTRY LIST 3'!D224</f>
        <v>JUNIOR</v>
      </c>
      <c r="G12" s="287">
        <f>'ENTRY LIST 3'!E224</f>
        <v>108</v>
      </c>
      <c r="H12" s="287" t="str">
        <f>'ENTRY LIST 3'!F224</f>
        <v>KRIZ</v>
      </c>
      <c r="I12" s="287" t="str">
        <f>'ENTRY LIST 3'!G224</f>
        <v>Tadeas</v>
      </c>
      <c r="J12" s="287" t="str">
        <f>'ENTRY LIST 3'!H224</f>
        <v>CZECH</v>
      </c>
      <c r="K12" s="287">
        <f>'ENTRY LIST 3'!I224</f>
        <v>1995</v>
      </c>
      <c r="L12" s="287" t="str">
        <f>'ENTRY LIST 3'!J224</f>
        <v>420-08949</v>
      </c>
      <c r="M12" s="287" t="str">
        <f>'ENTRY LIST 3'!K224</f>
        <v>Rockman/20"</v>
      </c>
    </row>
    <row r="13" spans="1:13" s="145" customFormat="1" ht="12.75" customHeight="1">
      <c r="A13" s="54">
        <v>7</v>
      </c>
      <c r="B13" s="60"/>
      <c r="C13" s="115">
        <v>0.35833333333333334</v>
      </c>
      <c r="D13" s="56">
        <v>7</v>
      </c>
      <c r="E13" s="287" t="str">
        <f>'ENTRY LIST 3'!C222</f>
        <v>A</v>
      </c>
      <c r="F13" s="287" t="str">
        <f>'ENTRY LIST 3'!D222</f>
        <v>JUNIOR</v>
      </c>
      <c r="G13" s="287">
        <f>'ENTRY LIST 3'!E222</f>
        <v>106</v>
      </c>
      <c r="H13" s="287" t="str">
        <f>'ENTRY LIST 3'!F222</f>
        <v>GRYC</v>
      </c>
      <c r="I13" s="287" t="str">
        <f>'ENTRY LIST 3'!G222</f>
        <v>Vaclav</v>
      </c>
      <c r="J13" s="287" t="str">
        <f>'ENTRY LIST 3'!H222</f>
        <v>CZECH</v>
      </c>
      <c r="K13" s="287">
        <f>'ENTRY LIST 3'!I222</f>
        <v>1994</v>
      </c>
      <c r="L13" s="287" t="str">
        <f>'ENTRY LIST 3'!J222</f>
        <v>420-08917</v>
      </c>
      <c r="M13" s="287" t="str">
        <f>'ENTRY LIST 3'!K222</f>
        <v>Monty/20"</v>
      </c>
    </row>
    <row r="14" spans="1:13" s="145" customFormat="1" ht="12.75" customHeight="1">
      <c r="A14" s="54">
        <v>8</v>
      </c>
      <c r="B14" s="60"/>
      <c r="C14" s="115">
        <v>0.35833333333333334</v>
      </c>
      <c r="D14" s="56">
        <v>8</v>
      </c>
      <c r="E14" s="287" t="str">
        <f>'ENTRY LIST 3'!C228</f>
        <v>A</v>
      </c>
      <c r="F14" s="287" t="str">
        <f>'ENTRY LIST 3'!D228</f>
        <v>JUNIOR</v>
      </c>
      <c r="G14" s="287">
        <f>'ENTRY LIST 3'!E228</f>
        <v>112</v>
      </c>
      <c r="H14" s="287" t="str">
        <f>'ENTRY LIST 3'!F228</f>
        <v>SANTINI</v>
      </c>
      <c r="I14" s="287" t="str">
        <f>'ENTRY LIST 3'!G228</f>
        <v>Nicolò</v>
      </c>
      <c r="J14" s="287" t="str">
        <f>'ENTRY LIST 3'!H228</f>
        <v>ITALY</v>
      </c>
      <c r="K14" s="287">
        <f>'ENTRY LIST 3'!I228</f>
        <v>1996</v>
      </c>
      <c r="L14" s="287" t="str">
        <f>'ENTRY LIST 3'!J228</f>
        <v>039-00106</v>
      </c>
      <c r="M14" s="287" t="str">
        <f>'ENTRY LIST 3'!K228</f>
        <v>Rockman 20"</v>
      </c>
    </row>
    <row r="15" spans="1:13" s="145" customFormat="1" ht="12.75" customHeight="1">
      <c r="A15" s="54">
        <v>9</v>
      </c>
      <c r="B15" s="60"/>
      <c r="C15" s="115">
        <v>0.3597222222222222</v>
      </c>
      <c r="D15" s="56">
        <v>9</v>
      </c>
      <c r="E15" s="287" t="str">
        <f>'ENTRY LIST 3'!C217</f>
        <v>A</v>
      </c>
      <c r="F15" s="287" t="str">
        <f>'ENTRY LIST 3'!D217</f>
        <v>JUNIOR</v>
      </c>
      <c r="G15" s="287">
        <f>'ENTRY LIST 3'!E217</f>
        <v>101</v>
      </c>
      <c r="H15" s="287" t="str">
        <f>'ENTRY LIST 3'!F217</f>
        <v>HEREDIA RODRIGUEZ</v>
      </c>
      <c r="I15" s="287" t="str">
        <f>'ENTRY LIST 3'!G217</f>
        <v>Nacho</v>
      </c>
      <c r="J15" s="287" t="str">
        <f>'ENTRY LIST 3'!H217</f>
        <v>CATALONIA</v>
      </c>
      <c r="K15" s="287">
        <f>'ENTRY LIST 3'!I217</f>
        <v>1994</v>
      </c>
      <c r="L15" s="287" t="str">
        <f>'ENTRY LIST 3'!J217</f>
        <v>034-08420</v>
      </c>
      <c r="M15" s="287" t="str">
        <f>'ENTRY LIST 3'!K217</f>
        <v>Echo/20"</v>
      </c>
    </row>
    <row r="16" spans="1:13" s="145" customFormat="1" ht="12.75" customHeight="1">
      <c r="A16" s="54">
        <v>10</v>
      </c>
      <c r="B16" s="60"/>
      <c r="C16" s="115">
        <v>0.3597222222222222</v>
      </c>
      <c r="D16" s="56">
        <v>10</v>
      </c>
      <c r="E16" s="287" t="str">
        <f>'ENTRY LIST 3'!C232</f>
        <v>A</v>
      </c>
      <c r="F16" s="287" t="str">
        <f>'ENTRY LIST 3'!D232</f>
        <v>JUNIOR</v>
      </c>
      <c r="G16" s="287">
        <f>'ENTRY LIST 3'!E232</f>
        <v>116</v>
      </c>
      <c r="H16" s="287" t="str">
        <f>'ENTRY LIST 3'!F232</f>
        <v>SUSPERREGUI UGARTE</v>
      </c>
      <c r="I16" s="287" t="str">
        <f>'ENTRY LIST 3'!G232</f>
        <v>Gorka</v>
      </c>
      <c r="J16" s="287" t="str">
        <f>'ENTRY LIST 3'!H232</f>
        <v>SPAIN</v>
      </c>
      <c r="K16" s="287">
        <f>'ENTRY LIST 3'!I232</f>
        <v>1995</v>
      </c>
      <c r="L16" s="287" t="str">
        <f>'ENTRY LIST 3'!J232</f>
        <v>034-42015</v>
      </c>
      <c r="M16" s="287" t="str">
        <f>'ENTRY LIST 3'!K232</f>
        <v>Koxx/20"</v>
      </c>
    </row>
    <row r="17" spans="1:13" s="145" customFormat="1" ht="12.75" customHeight="1">
      <c r="A17" s="54">
        <v>11</v>
      </c>
      <c r="B17" s="60"/>
      <c r="C17" s="115">
        <v>0.3611111111111111</v>
      </c>
      <c r="D17" s="56">
        <v>11</v>
      </c>
      <c r="E17" s="287" t="str">
        <f>'ENTRY LIST 3'!C221</f>
        <v>A</v>
      </c>
      <c r="F17" s="287" t="str">
        <f>'ENTRY LIST 3'!D221</f>
        <v>JUNIOR</v>
      </c>
      <c r="G17" s="287">
        <f>'ENTRY LIST 3'!E221</f>
        <v>105</v>
      </c>
      <c r="H17" s="287" t="str">
        <f>'ENTRY LIST 3'!F221</f>
        <v>ROCA OLIVE</v>
      </c>
      <c r="I17" s="287" t="str">
        <f>'ENTRY LIST 3'!G221</f>
        <v>Oriol</v>
      </c>
      <c r="J17" s="287" t="str">
        <f>'ENTRY LIST 3'!H221</f>
        <v>CATALONIA</v>
      </c>
      <c r="K17" s="287">
        <f>'ENTRY LIST 3'!I221</f>
        <v>1996</v>
      </c>
      <c r="L17" s="287" t="str">
        <f>'ENTRY LIST 3'!J221</f>
        <v>034-08487</v>
      </c>
      <c r="M17" s="287" t="str">
        <f>'ENTRY LIST 3'!K221</f>
        <v>Speedrace/20"</v>
      </c>
    </row>
    <row r="18" spans="1:13" s="145" customFormat="1" ht="12.75" customHeight="1">
      <c r="A18" s="54">
        <v>12</v>
      </c>
      <c r="B18" s="60"/>
      <c r="C18" s="115">
        <v>0.3611111111111111</v>
      </c>
      <c r="D18" s="56">
        <v>12</v>
      </c>
      <c r="E18" s="287" t="str">
        <f>'ENTRY LIST 3'!C223</f>
        <v>A</v>
      </c>
      <c r="F18" s="287" t="str">
        <f>'ENTRY LIST 3'!D223</f>
        <v>JUNIOR</v>
      </c>
      <c r="G18" s="287">
        <f>'ENTRY LIST 3'!E223</f>
        <v>107</v>
      </c>
      <c r="H18" s="287" t="str">
        <f>'ENTRY LIST 3'!F223</f>
        <v>KRIVA</v>
      </c>
      <c r="I18" s="287" t="str">
        <f>'ENTRY LIST 3'!G223</f>
        <v>Vojtech</v>
      </c>
      <c r="J18" s="287" t="str">
        <f>'ENTRY LIST 3'!H223</f>
        <v>CZECH</v>
      </c>
      <c r="K18" s="287">
        <f>'ENTRY LIST 3'!I223</f>
        <v>1995</v>
      </c>
      <c r="L18" s="287" t="str">
        <f>'ENTRY LIST 3'!J223</f>
        <v>420-09290</v>
      </c>
      <c r="M18" s="287" t="str">
        <f>'ENTRY LIST 3'!K223</f>
        <v>Monty/20"</v>
      </c>
    </row>
    <row r="19" spans="1:13" s="145" customFormat="1" ht="12.75" customHeight="1">
      <c r="A19" s="54">
        <v>13</v>
      </c>
      <c r="B19" s="60"/>
      <c r="C19" s="115">
        <v>0.3625</v>
      </c>
      <c r="D19" s="56">
        <v>13</v>
      </c>
      <c r="E19" s="287" t="str">
        <f>'ENTRY LIST 3'!C230</f>
        <v>A</v>
      </c>
      <c r="F19" s="287" t="str">
        <f>'ENTRY LIST 3'!D230</f>
        <v>JUNIOR</v>
      </c>
      <c r="G19" s="287">
        <f>'ENTRY LIST 3'!E230</f>
        <v>114</v>
      </c>
      <c r="H19" s="287" t="str">
        <f>'ENTRY LIST 3'!F230</f>
        <v>FROSINI</v>
      </c>
      <c r="I19" s="287" t="str">
        <f>'ENTRY LIST 3'!G230</f>
        <v>Guido</v>
      </c>
      <c r="J19" s="287" t="str">
        <f>'ENTRY LIST 3'!H230</f>
        <v>ITALY</v>
      </c>
      <c r="K19" s="287">
        <f>'ENTRY LIST 3'!I230</f>
        <v>1996</v>
      </c>
      <c r="L19" s="287" t="str">
        <f>'ENTRY LIST 3'!J230</f>
        <v>039-00107</v>
      </c>
      <c r="M19" s="287" t="str">
        <f>'ENTRY LIST 3'!K230</f>
        <v>Rockman 20"</v>
      </c>
    </row>
    <row r="20" spans="1:13" s="145" customFormat="1" ht="12.75" customHeight="1">
      <c r="A20" s="54">
        <v>14</v>
      </c>
      <c r="B20" s="60"/>
      <c r="C20" s="115">
        <v>0.3625</v>
      </c>
      <c r="D20" s="56">
        <v>14</v>
      </c>
      <c r="E20" s="287" t="str">
        <f>'ENTRY LIST 3'!C229</f>
        <v>A</v>
      </c>
      <c r="F20" s="287" t="str">
        <f>'ENTRY LIST 3'!D229</f>
        <v>JUNIOR</v>
      </c>
      <c r="G20" s="287">
        <f>'ENTRY LIST 3'!E229</f>
        <v>113</v>
      </c>
      <c r="H20" s="287" t="str">
        <f>'ENTRY LIST 3'!F229</f>
        <v>ALLEGRETTI</v>
      </c>
      <c r="I20" s="287" t="str">
        <f>'ENTRY LIST 3'!G229</f>
        <v>Alessandro</v>
      </c>
      <c r="J20" s="287" t="str">
        <f>'ENTRY LIST 3'!H229</f>
        <v>ITALY</v>
      </c>
      <c r="K20" s="287">
        <f>'ENTRY LIST 3'!I229</f>
        <v>1995</v>
      </c>
      <c r="L20" s="287" t="str">
        <f>'ENTRY LIST 3'!J229</f>
        <v>039-00104</v>
      </c>
      <c r="M20" s="287" t="str">
        <f>'ENTRY LIST 3'!K229</f>
        <v>Koxx 20"</v>
      </c>
    </row>
    <row r="21" spans="1:13" s="145" customFormat="1" ht="12.75" customHeight="1">
      <c r="A21" s="54">
        <v>15</v>
      </c>
      <c r="B21" s="60"/>
      <c r="C21" s="115">
        <v>0.3638888888888889</v>
      </c>
      <c r="D21" s="56">
        <v>15</v>
      </c>
      <c r="E21" s="287" t="str">
        <f>'ENTRY LIST 3'!C227</f>
        <v>A</v>
      </c>
      <c r="F21" s="287" t="str">
        <f>'ENTRY LIST 3'!D227</f>
        <v>JUNIOR</v>
      </c>
      <c r="G21" s="287">
        <f>'ENTRY LIST 3'!E227</f>
        <v>111</v>
      </c>
      <c r="H21" s="287" t="str">
        <f>'ENTRY LIST 3'!F227</f>
        <v>PARRA</v>
      </c>
      <c r="I21" s="287" t="str">
        <f>'ENTRY LIST 3'!G227</f>
        <v>Florian</v>
      </c>
      <c r="J21" s="287" t="str">
        <f>'ENTRY LIST 3'!H227</f>
        <v>FRANCE</v>
      </c>
      <c r="K21" s="287">
        <f>'ENTRY LIST 3'!I227</f>
        <v>1996</v>
      </c>
      <c r="L21" s="287" t="str">
        <f>'ENTRY LIST 3'!J227</f>
        <v>033-00014</v>
      </c>
      <c r="M21" s="287" t="str">
        <f>'ENTRY LIST 3'!K227</f>
        <v>Koxx/26"</v>
      </c>
    </row>
    <row r="22" spans="1:13" s="145" customFormat="1" ht="12.75" customHeight="1">
      <c r="A22" s="54">
        <v>16</v>
      </c>
      <c r="B22" s="60"/>
      <c r="C22" s="115">
        <v>0.3638888888888889</v>
      </c>
      <c r="D22" s="56">
        <v>16</v>
      </c>
      <c r="E22" s="287" t="str">
        <f>'ENTRY LIST 3'!C226</f>
        <v>A</v>
      </c>
      <c r="F22" s="287" t="str">
        <f>'ENTRY LIST 3'!D226</f>
        <v>JUNIOR</v>
      </c>
      <c r="G22" s="287">
        <f>'ENTRY LIST 3'!E226</f>
        <v>110</v>
      </c>
      <c r="H22" s="287" t="str">
        <f>'ENTRY LIST 3'!F226</f>
        <v>PARRA</v>
      </c>
      <c r="I22" s="287" t="str">
        <f>'ENTRY LIST 3'!G226</f>
        <v>Alexandre </v>
      </c>
      <c r="J22" s="287" t="str">
        <f>'ENTRY LIST 3'!H226</f>
        <v>FRANCE</v>
      </c>
      <c r="K22" s="287">
        <f>'ENTRY LIST 3'!I226</f>
        <v>1996</v>
      </c>
      <c r="L22" s="287" t="str">
        <f>'ENTRY LIST 3'!J226</f>
        <v>033-00013</v>
      </c>
      <c r="M22" s="287" t="str">
        <f>'ENTRY LIST 3'!K226</f>
        <v>Monty/20"</v>
      </c>
    </row>
    <row r="23" spans="1:13" s="145" customFormat="1" ht="12.75" customHeight="1">
      <c r="A23" s="54">
        <v>17</v>
      </c>
      <c r="B23" s="60"/>
      <c r="C23" s="115">
        <v>0.3652777777777778</v>
      </c>
      <c r="D23" s="56">
        <v>17</v>
      </c>
      <c r="E23" s="287" t="str">
        <f>'ENTRY LIST 3'!C319</f>
        <v>A</v>
      </c>
      <c r="F23" s="287" t="str">
        <f>'ENTRY LIST 3'!D319</f>
        <v>SENIOR</v>
      </c>
      <c r="G23" s="287">
        <f>'ENTRY LIST 3'!E319</f>
        <v>51</v>
      </c>
      <c r="H23" s="287" t="str">
        <f>'ENTRY LIST 3'!F319</f>
        <v>MEDRANO RODRIGO</v>
      </c>
      <c r="I23" s="287" t="str">
        <f>'ENTRY LIST 3'!G319</f>
        <v>Xus</v>
      </c>
      <c r="J23" s="287" t="str">
        <f>'ENTRY LIST 3'!H319</f>
        <v>ANDORRA</v>
      </c>
      <c r="K23" s="287">
        <f>'ENTRY LIST 3'!I319</f>
        <v>1991</v>
      </c>
      <c r="L23" s="287" t="str">
        <f>'ENTRY LIST 3'!J319</f>
        <v>376-00003</v>
      </c>
      <c r="M23" s="287" t="str">
        <f>'ENTRY LIST 3'!K319</f>
        <v>Monty/26"</v>
      </c>
    </row>
    <row r="24" spans="1:13" s="145" customFormat="1" ht="12.75" customHeight="1">
      <c r="A24" s="54">
        <v>18</v>
      </c>
      <c r="B24" s="60"/>
      <c r="C24" s="115">
        <v>0.3652777777777778</v>
      </c>
      <c r="D24" s="56">
        <v>18</v>
      </c>
      <c r="E24" s="287" t="str">
        <f>'ENTRY LIST 3'!C335</f>
        <v>A</v>
      </c>
      <c r="F24" s="287" t="str">
        <f>'ENTRY LIST 3'!D335</f>
        <v>SENIOR</v>
      </c>
      <c r="G24" s="287">
        <f>'ENTRY LIST 3'!E335</f>
        <v>67</v>
      </c>
      <c r="H24" s="287" t="str">
        <f>'ENTRY LIST 3'!F335</f>
        <v>PROCHAZKA</v>
      </c>
      <c r="I24" s="287" t="str">
        <f>'ENTRY LIST 3'!G335</f>
        <v>Adam</v>
      </c>
      <c r="J24" s="287" t="str">
        <f>'ENTRY LIST 3'!H335</f>
        <v>CZECH</v>
      </c>
      <c r="K24" s="287">
        <f>'ENTRY LIST 3'!I335</f>
        <v>1981</v>
      </c>
      <c r="L24" s="287" t="str">
        <f>'ENTRY LIST 3'!J335</f>
        <v>420-01573</v>
      </c>
      <c r="M24" s="287" t="str">
        <f>'ENTRY LIST 3'!K335</f>
        <v>Koxx/20"</v>
      </c>
    </row>
    <row r="25" spans="1:13" s="145" customFormat="1" ht="12.75" customHeight="1">
      <c r="A25" s="54">
        <v>19</v>
      </c>
      <c r="B25" s="60"/>
      <c r="C25" s="115">
        <v>0.3666666666666667</v>
      </c>
      <c r="D25" s="56">
        <v>19</v>
      </c>
      <c r="E25" s="287" t="str">
        <f>'ENTRY LIST 3'!C322</f>
        <v>A</v>
      </c>
      <c r="F25" s="287" t="str">
        <f>'ENTRY LIST 3'!D322</f>
        <v>SENIOR</v>
      </c>
      <c r="G25" s="287">
        <f>'ENTRY LIST 3'!E322</f>
        <v>54</v>
      </c>
      <c r="H25" s="287" t="str">
        <f>'ENTRY LIST 3'!F322</f>
        <v>FIGUERAS VINAS</v>
      </c>
      <c r="I25" s="287" t="str">
        <f>'ENTRY LIST 3'!G322</f>
        <v>Juan </v>
      </c>
      <c r="J25" s="287" t="str">
        <f>'ENTRY LIST 3'!H322</f>
        <v>CATALONIA</v>
      </c>
      <c r="K25" s="287">
        <f>'ENTRY LIST 3'!I322</f>
        <v>1991</v>
      </c>
      <c r="L25" s="287" t="str">
        <f>'ENTRY LIST 3'!J322</f>
        <v>034-08501</v>
      </c>
      <c r="M25" s="287" t="str">
        <f>'ENTRY LIST 3'!K322</f>
        <v>Monty/26"</v>
      </c>
    </row>
    <row r="26" spans="1:13" s="145" customFormat="1" ht="12.75" customHeight="1">
      <c r="A26" s="54">
        <v>20</v>
      </c>
      <c r="B26" s="60"/>
      <c r="C26" s="115">
        <v>0.3666666666666667</v>
      </c>
      <c r="D26" s="56">
        <v>20</v>
      </c>
      <c r="E26" s="287" t="str">
        <f>'ENTRY LIST 3'!C324</f>
        <v>A</v>
      </c>
      <c r="F26" s="287" t="str">
        <f>'ENTRY LIST 3'!D324</f>
        <v>SENIOR</v>
      </c>
      <c r="G26" s="287">
        <f>'ENTRY LIST 3'!E324</f>
        <v>56</v>
      </c>
      <c r="H26" s="287" t="str">
        <f>'ENTRY LIST 3'!F324</f>
        <v>TORT MARCET</v>
      </c>
      <c r="I26" s="287" t="str">
        <f>'ENTRY LIST 3'!G324</f>
        <v>Jaume</v>
      </c>
      <c r="J26" s="287" t="str">
        <f>'ENTRY LIST 3'!H324</f>
        <v>CATALONIA</v>
      </c>
      <c r="K26" s="287">
        <f>'ENTRY LIST 3'!I324</f>
        <v>1991</v>
      </c>
      <c r="L26" s="287" t="str">
        <f>'ENTRY LIST 3'!J324</f>
        <v>034-08287</v>
      </c>
      <c r="M26" s="287" t="str">
        <f>'ENTRY LIST 3'!K324</f>
        <v>Monty/20"</v>
      </c>
    </row>
    <row r="27" spans="1:13" ht="12.75" customHeight="1">
      <c r="A27" s="54">
        <v>101</v>
      </c>
      <c r="C27" s="115">
        <v>0.3680555555555556</v>
      </c>
      <c r="D27" s="56">
        <v>21</v>
      </c>
      <c r="E27" s="288" t="str">
        <f>'ENTRY LIST 3'!C341</f>
        <v>A</v>
      </c>
      <c r="F27" s="287" t="str">
        <f>'ENTRY LIST 3'!D341</f>
        <v>SENIOR</v>
      </c>
      <c r="G27" s="287">
        <f>'ENTRY LIST 3'!E341</f>
        <v>73</v>
      </c>
      <c r="H27" s="287" t="str">
        <f>'ENTRY LIST 3'!F341</f>
        <v>REMY</v>
      </c>
      <c r="I27" s="287" t="str">
        <f>'ENTRY LIST 3'!G341</f>
        <v>Morgan</v>
      </c>
      <c r="J27" s="287" t="str">
        <f>'ENTRY LIST 3'!H341</f>
        <v>FRANCE</v>
      </c>
      <c r="K27" s="287">
        <f>'ENTRY LIST 3'!I341</f>
        <v>1985</v>
      </c>
      <c r="L27" s="287" t="str">
        <f>'ENTRY LIST 3'!J341</f>
        <v>033-00006</v>
      </c>
      <c r="M27" s="287" t="str">
        <f>'ENTRY LIST 3'!K341</f>
        <v>Koxx/20"</v>
      </c>
    </row>
    <row r="28" spans="1:13" ht="12.75" customHeight="1">
      <c r="A28" s="54">
        <v>102</v>
      </c>
      <c r="C28" s="115">
        <v>0.3680555555555556</v>
      </c>
      <c r="D28" s="56">
        <v>22</v>
      </c>
      <c r="E28" s="288" t="str">
        <f>'ENTRY LIST 3'!C333</f>
        <v>A</v>
      </c>
      <c r="F28" s="287" t="str">
        <f>'ENTRY LIST 3'!D333</f>
        <v>SENIOR</v>
      </c>
      <c r="G28" s="287">
        <f>'ENTRY LIST 3'!E333</f>
        <v>65</v>
      </c>
      <c r="H28" s="287" t="str">
        <f>'ENTRY LIST 3'!F333</f>
        <v>KAKAC</v>
      </c>
      <c r="I28" s="287" t="str">
        <f>'ENTRY LIST 3'!G333</f>
        <v>Martin</v>
      </c>
      <c r="J28" s="287" t="str">
        <f>'ENTRY LIST 3'!H333</f>
        <v>CZECH</v>
      </c>
      <c r="K28" s="287">
        <f>'ENTRY LIST 3'!I333</f>
        <v>1992</v>
      </c>
      <c r="L28" s="287" t="str">
        <f>'ENTRY LIST 3'!J333</f>
        <v>420-08847</v>
      </c>
      <c r="M28" s="287" t="str">
        <f>'ENTRY LIST 3'!K333</f>
        <v>Monty/20"</v>
      </c>
    </row>
    <row r="29" spans="1:13" ht="12.75" customHeight="1">
      <c r="A29" s="54">
        <v>103</v>
      </c>
      <c r="C29" s="115">
        <v>0.36944444444444446</v>
      </c>
      <c r="D29" s="56">
        <v>23</v>
      </c>
      <c r="E29" s="288" t="str">
        <f>'ENTRY LIST 3'!C352</f>
        <v>A</v>
      </c>
      <c r="F29" s="287" t="str">
        <f>'ENTRY LIST 3'!D352</f>
        <v>SENIOR</v>
      </c>
      <c r="G29" s="287">
        <f>'ENTRY LIST 3'!E352</f>
        <v>84</v>
      </c>
      <c r="H29" s="287" t="str">
        <f>'ENTRY LIST 3'!F352</f>
        <v>PASTORINO</v>
      </c>
      <c r="I29" s="287" t="str">
        <f>'ENTRY LIST 3'!G352</f>
        <v>David</v>
      </c>
      <c r="J29" s="287" t="str">
        <f>'ENTRY LIST 3'!H352</f>
        <v>SPAIN</v>
      </c>
      <c r="K29" s="287">
        <f>'ENTRY LIST 3'!I352</f>
        <v>1987</v>
      </c>
      <c r="L29" s="287" t="str">
        <f>'ENTRY LIST 3'!J352</f>
        <v>034-08491</v>
      </c>
      <c r="M29" s="287" t="str">
        <f>'ENTRY LIST 3'!K352</f>
        <v>Ozonys/26"</v>
      </c>
    </row>
    <row r="30" spans="1:13" ht="12.75" customHeight="1">
      <c r="A30" s="54">
        <v>104</v>
      </c>
      <c r="C30" s="115">
        <v>0.36944444444444446</v>
      </c>
      <c r="D30" s="56">
        <v>24</v>
      </c>
      <c r="E30" s="288" t="str">
        <f>'ENTRY LIST 3'!C347</f>
        <v>A</v>
      </c>
      <c r="F30" s="287" t="str">
        <f>'ENTRY LIST 3'!D347</f>
        <v>SENIOR</v>
      </c>
      <c r="G30" s="287">
        <f>'ENTRY LIST 3'!E347</f>
        <v>79</v>
      </c>
      <c r="H30" s="287" t="str">
        <f>'ENTRY LIST 3'!F347</f>
        <v>MONACI</v>
      </c>
      <c r="I30" s="287" t="str">
        <f>'ENTRY LIST 3'!G347</f>
        <v>Luca</v>
      </c>
      <c r="J30" s="287" t="str">
        <f>'ENTRY LIST 3'!H347</f>
        <v>ITALY</v>
      </c>
      <c r="K30" s="287">
        <f>'ENTRY LIST 3'!I347</f>
        <v>1991</v>
      </c>
      <c r="L30" s="287" t="str">
        <f>'ENTRY LIST 3'!J347</f>
        <v>039-00112</v>
      </c>
      <c r="M30" s="287" t="str">
        <f>'ENTRY LIST 3'!K347</f>
        <v>Echo 20"</v>
      </c>
    </row>
    <row r="31" spans="1:13" ht="12.75" customHeight="1">
      <c r="A31" s="54">
        <v>105</v>
      </c>
      <c r="C31" s="115">
        <v>0.37083333333333335</v>
      </c>
      <c r="D31" s="56">
        <v>25</v>
      </c>
      <c r="E31" s="288" t="str">
        <f>'ENTRY LIST 3'!C330</f>
        <v>A</v>
      </c>
      <c r="F31" s="287" t="str">
        <f>'ENTRY LIST 3'!D330</f>
        <v>SENIOR</v>
      </c>
      <c r="G31" s="287">
        <f>'ENTRY LIST 3'!E330</f>
        <v>62</v>
      </c>
      <c r="H31" s="287" t="str">
        <f>'ENTRY LIST 3'!F330</f>
        <v>ZHAO</v>
      </c>
      <c r="I31" s="287" t="str">
        <f>'ENTRY LIST 3'!G330</f>
        <v>Xuan</v>
      </c>
      <c r="J31" s="287" t="str">
        <f>'ENTRY LIST 3'!H330</f>
        <v>CHINA</v>
      </c>
      <c r="K31" s="287">
        <f>'ENTRY LIST 3'!I330</f>
        <v>1991</v>
      </c>
      <c r="L31" s="287" t="str">
        <f>'ENTRY LIST 3'!J330</f>
        <v>086-12001</v>
      </c>
      <c r="M31" s="287" t="str">
        <f>'ENTRY LIST 3'!K330</f>
        <v>Breath/20"</v>
      </c>
    </row>
    <row r="32" spans="1:13" ht="12.75" customHeight="1">
      <c r="A32" s="54">
        <v>106</v>
      </c>
      <c r="C32" s="115">
        <v>0.37083333333333335</v>
      </c>
      <c r="D32" s="56">
        <v>26</v>
      </c>
      <c r="E32" s="288" t="str">
        <f>'ENTRY LIST 3'!C337</f>
        <v>A</v>
      </c>
      <c r="F32" s="287" t="str">
        <f>'ENTRY LIST 3'!D337</f>
        <v>SENIOR</v>
      </c>
      <c r="G32" s="287">
        <f>'ENTRY LIST 3'!E337</f>
        <v>69</v>
      </c>
      <c r="H32" s="287" t="str">
        <f>'ENTRY LIST 3'!F337</f>
        <v>TABORSKY</v>
      </c>
      <c r="I32" s="287" t="str">
        <f>'ENTRY LIST 3'!G337</f>
        <v>Josef</v>
      </c>
      <c r="J32" s="287" t="str">
        <f>'ENTRY LIST 3'!H337</f>
        <v>CZECH</v>
      </c>
      <c r="K32" s="287">
        <f>'ENTRY LIST 3'!I337</f>
        <v>1990</v>
      </c>
      <c r="L32" s="287" t="str">
        <f>'ENTRY LIST 3'!J337</f>
        <v>420-05699</v>
      </c>
      <c r="M32" s="287" t="str">
        <f>'ENTRY LIST 3'!K337</f>
        <v>Monty/20"</v>
      </c>
    </row>
    <row r="33" spans="1:13" ht="12.75" customHeight="1">
      <c r="A33" s="54">
        <v>107</v>
      </c>
      <c r="C33" s="115">
        <v>0.37222222222222223</v>
      </c>
      <c r="D33" s="56">
        <v>27</v>
      </c>
      <c r="E33" s="288" t="str">
        <f>'ENTRY LIST 3'!C355</f>
        <v>A</v>
      </c>
      <c r="F33" s="287" t="str">
        <f>'ENTRY LIST 3'!D355</f>
        <v>SENIOR</v>
      </c>
      <c r="G33" s="287">
        <f>'ENTRY LIST 3'!E355</f>
        <v>87</v>
      </c>
      <c r="H33" s="287" t="str">
        <f>'ENTRY LIST 3'!F355</f>
        <v>ARROYO VARAS</v>
      </c>
      <c r="I33" s="287" t="str">
        <f>'ENTRY LIST 3'!G355</f>
        <v>Jorge</v>
      </c>
      <c r="J33" s="287" t="str">
        <f>'ENTRY LIST 3'!H355</f>
        <v>SPAIN</v>
      </c>
      <c r="K33" s="287">
        <f>'ENTRY LIST 3'!I355</f>
        <v>1990</v>
      </c>
      <c r="L33" s="287" t="str">
        <f>'ENTRY LIST 3'!J355</f>
        <v>034-28077</v>
      </c>
      <c r="M33" s="287" t="str">
        <f>'ENTRY LIST 3'!K355</f>
        <v>Ozonys/26"</v>
      </c>
    </row>
    <row r="34" spans="1:13" ht="12.75" customHeight="1">
      <c r="A34" s="54">
        <v>108</v>
      </c>
      <c r="C34" s="115">
        <v>0.37222222222222223</v>
      </c>
      <c r="D34" s="56">
        <v>28</v>
      </c>
      <c r="E34" s="288" t="str">
        <f>'ENTRY LIST 3'!C339</f>
        <v>A</v>
      </c>
      <c r="F34" s="287" t="str">
        <f>'ENTRY LIST 3'!D339</f>
        <v>SENIOR</v>
      </c>
      <c r="G34" s="287">
        <f>'ENTRY LIST 3'!E339</f>
        <v>71</v>
      </c>
      <c r="H34" s="287" t="str">
        <f>'ENTRY LIST 3'!F339</f>
        <v>DUTEIL</v>
      </c>
      <c r="I34" s="287" t="str">
        <f>'ENTRY LIST 3'!G339</f>
        <v>Yannick</v>
      </c>
      <c r="J34" s="287" t="str">
        <f>'ENTRY LIST 3'!H339</f>
        <v>FRANCE</v>
      </c>
      <c r="K34" s="287">
        <f>'ENTRY LIST 3'!I339</f>
        <v>1984</v>
      </c>
      <c r="L34" s="287" t="str">
        <f>'ENTRY LIST 3'!J339</f>
        <v>033-00003</v>
      </c>
      <c r="M34" s="287" t="str">
        <f>'ENTRY LIST 3'!K339</f>
        <v>Koxx/26"</v>
      </c>
    </row>
    <row r="35" spans="1:13" ht="12.75" customHeight="1">
      <c r="A35" s="54">
        <v>109</v>
      </c>
      <c r="C35" s="115">
        <v>0.3736111111111111</v>
      </c>
      <c r="D35" s="56">
        <v>29</v>
      </c>
      <c r="E35" s="288" t="str">
        <f>'ENTRY LIST 3'!C327</f>
        <v>A</v>
      </c>
      <c r="F35" s="287" t="str">
        <f>'ENTRY LIST 3'!D327</f>
        <v>SENIOR</v>
      </c>
      <c r="G35" s="287">
        <f>'ENTRY LIST 3'!E327</f>
        <v>59</v>
      </c>
      <c r="H35" s="287" t="str">
        <f>'ENTRY LIST 3'!F327</f>
        <v>NUNEZ PANERO</v>
      </c>
      <c r="I35" s="287" t="str">
        <f>'ENTRY LIST 3'!G327</f>
        <v>Angel</v>
      </c>
      <c r="J35" s="287" t="str">
        <f>'ENTRY LIST 3'!H327</f>
        <v>CATALONIA</v>
      </c>
      <c r="K35" s="287">
        <f>'ENTRY LIST 3'!I327</f>
        <v>1981</v>
      </c>
      <c r="L35" s="287" t="str">
        <f>'ENTRY LIST 3'!J327</f>
        <v>034-08233</v>
      </c>
      <c r="M35" s="287" t="str">
        <f>'ENTRY LIST 3'!K327</f>
        <v>Echo/24"</v>
      </c>
    </row>
    <row r="36" spans="1:13" ht="12.75" customHeight="1">
      <c r="A36" s="54">
        <v>110</v>
      </c>
      <c r="C36" s="115">
        <v>0.3736111111111111</v>
      </c>
      <c r="D36" s="56">
        <v>30</v>
      </c>
      <c r="E36" s="288" t="str">
        <f>'ENTRY LIST 3'!C350</f>
        <v>A</v>
      </c>
      <c r="F36" s="287" t="str">
        <f>'ENTRY LIST 3'!D350</f>
        <v>SENIOR</v>
      </c>
      <c r="G36" s="287">
        <f>'ENTRY LIST 3'!E350</f>
        <v>82</v>
      </c>
      <c r="H36" s="287" t="str">
        <f>'ENTRY LIST 3'!F350</f>
        <v>GARCIA FURIO</v>
      </c>
      <c r="I36" s="287" t="str">
        <f>'ENTRY LIST 3'!G350</f>
        <v>Juan Pedro</v>
      </c>
      <c r="J36" s="287" t="str">
        <f>'ENTRY LIST 3'!H350</f>
        <v>SPAIN</v>
      </c>
      <c r="K36" s="287">
        <f>'ENTRY LIST 3'!I350</f>
        <v>1979</v>
      </c>
      <c r="L36" s="287" t="str">
        <f>'ENTRY LIST 3'!J350</f>
        <v>034-30002</v>
      </c>
      <c r="M36" s="287" t="str">
        <f>'ENTRY LIST 3'!K350</f>
        <v>Ozonys/24"</v>
      </c>
    </row>
    <row r="37" spans="1:13" ht="12.75" customHeight="1">
      <c r="A37" s="54">
        <v>111</v>
      </c>
      <c r="C37" s="115">
        <v>0.375</v>
      </c>
      <c r="D37" s="56">
        <v>31</v>
      </c>
      <c r="E37" s="288" t="str">
        <f>'ENTRY LIST 3'!C336</f>
        <v>A</v>
      </c>
      <c r="F37" s="287" t="str">
        <f>'ENTRY LIST 3'!D336</f>
        <v>SENIOR</v>
      </c>
      <c r="G37" s="287">
        <f>'ENTRY LIST 3'!E336</f>
        <v>68</v>
      </c>
      <c r="H37" s="287" t="str">
        <f>'ENTRY LIST 3'!F336</f>
        <v>PROCHAZKA</v>
      </c>
      <c r="I37" s="287" t="str">
        <f>'ENTRY LIST 3'!G336</f>
        <v>Pavel</v>
      </c>
      <c r="J37" s="287" t="str">
        <f>'ENTRY LIST 3'!H336</f>
        <v>CZECH</v>
      </c>
      <c r="K37" s="287">
        <f>'ENTRY LIST 3'!I336</f>
        <v>1983</v>
      </c>
      <c r="L37" s="287" t="str">
        <f>'ENTRY LIST 3'!J336</f>
        <v>420-01570</v>
      </c>
      <c r="M37" s="287" t="str">
        <f>'ENTRY LIST 3'!K336</f>
        <v>Koxx/20"</v>
      </c>
    </row>
    <row r="38" spans="1:13" ht="12.75" customHeight="1">
      <c r="A38" s="54">
        <v>112</v>
      </c>
      <c r="C38" s="115">
        <v>0.375</v>
      </c>
      <c r="D38" s="56">
        <v>32</v>
      </c>
      <c r="E38" s="288" t="str">
        <f>'ENTRY LIST 3'!C354</f>
        <v>A</v>
      </c>
      <c r="F38" s="287" t="str">
        <f>'ENTRY LIST 3'!D354</f>
        <v>SENIOR</v>
      </c>
      <c r="G38" s="287">
        <f>'ENTRY LIST 3'!E354</f>
        <v>86</v>
      </c>
      <c r="H38" s="287" t="str">
        <f>'ENTRY LIST 3'!F354</f>
        <v>CUADAU VIVENS</v>
      </c>
      <c r="I38" s="287" t="str">
        <f>'ENTRY LIST 3'!G354</f>
        <v>David</v>
      </c>
      <c r="J38" s="287" t="str">
        <f>'ENTRY LIST 3'!H354</f>
        <v>SPAIN</v>
      </c>
      <c r="K38" s="287">
        <f>'ENTRY LIST 3'!I354</f>
        <v>1983</v>
      </c>
      <c r="L38" s="287" t="str">
        <f>'ENTRY LIST 3'!J354</f>
        <v>034-46013</v>
      </c>
      <c r="M38" s="287" t="str">
        <f>'ENTRY LIST 3'!K354</f>
        <v>Atomz/26"</v>
      </c>
    </row>
    <row r="39" spans="1:13" ht="12.75" customHeight="1">
      <c r="A39" s="54">
        <v>113</v>
      </c>
      <c r="C39" s="115">
        <v>0.3763888888888889</v>
      </c>
      <c r="D39" s="56">
        <v>33</v>
      </c>
      <c r="E39" s="288" t="str">
        <f>'ENTRY LIST 3'!C321</f>
        <v>A</v>
      </c>
      <c r="F39" s="287" t="str">
        <f>'ENTRY LIST 3'!D321</f>
        <v>SENIOR</v>
      </c>
      <c r="G39" s="287">
        <f>'ENTRY LIST 3'!E321</f>
        <v>53</v>
      </c>
      <c r="H39" s="287" t="str">
        <f>'ENTRY LIST 3'!F321</f>
        <v>TIBAU ROURA</v>
      </c>
      <c r="I39" s="287" t="str">
        <f>'ENTRY LIST 3'!G321</f>
        <v>Rafael</v>
      </c>
      <c r="J39" s="287" t="str">
        <f>'ENTRY LIST 3'!H321</f>
        <v>CATALONIA</v>
      </c>
      <c r="K39" s="287">
        <f>'ENTRY LIST 3'!I321</f>
        <v>1992</v>
      </c>
      <c r="L39" s="287" t="str">
        <f>'ENTRY LIST 3'!J321</f>
        <v>034-08483</v>
      </c>
      <c r="M39" s="287" t="str">
        <f>'ENTRY LIST 3'!K321</f>
        <v>Monty/26"</v>
      </c>
    </row>
    <row r="40" spans="1:13" ht="12.75" customHeight="1">
      <c r="A40" s="54">
        <v>114</v>
      </c>
      <c r="C40" s="115">
        <v>0.3763888888888889</v>
      </c>
      <c r="D40" s="56">
        <v>34</v>
      </c>
      <c r="E40" s="288" t="str">
        <f>'ENTRY LIST 3'!C351</f>
        <v>A</v>
      </c>
      <c r="F40" s="287" t="str">
        <f>'ENTRY LIST 3'!D351</f>
        <v>SENIOR</v>
      </c>
      <c r="G40" s="287">
        <f>'ENTRY LIST 3'!E351</f>
        <v>83</v>
      </c>
      <c r="H40" s="287" t="str">
        <f>'ENTRY LIST 3'!F351</f>
        <v>MARTINEZ CARRASCO</v>
      </c>
      <c r="I40" s="287" t="str">
        <f>'ENTRY LIST 3'!G351</f>
        <v>Raul</v>
      </c>
      <c r="J40" s="287" t="str">
        <f>'ENTRY LIST 3'!H351</f>
        <v>SPAIN</v>
      </c>
      <c r="K40" s="287">
        <f>'ENTRY LIST 3'!I351</f>
        <v>1982</v>
      </c>
      <c r="L40" s="287" t="str">
        <f>'ENTRY LIST 3'!J351</f>
        <v>034-30005</v>
      </c>
      <c r="M40" s="287" t="str">
        <f>'ENTRY LIST 3'!K351</f>
        <v>Ozonys/20"</v>
      </c>
    </row>
    <row r="41" spans="1:13" ht="12.75" customHeight="1">
      <c r="A41" s="54">
        <v>115</v>
      </c>
      <c r="C41" s="115">
        <v>0.37777777777777777</v>
      </c>
      <c r="D41" s="56">
        <v>35</v>
      </c>
      <c r="E41" s="288" t="str">
        <f>'ENTRY LIST 3'!C332</f>
        <v>A</v>
      </c>
      <c r="F41" s="287" t="str">
        <f>'ENTRY LIST 3'!D332</f>
        <v>SENIOR</v>
      </c>
      <c r="G41" s="287">
        <f>'ENTRY LIST 3'!E332</f>
        <v>64</v>
      </c>
      <c r="H41" s="287" t="str">
        <f>'ENTRY LIST 3'!F332</f>
        <v>BRAMBORA</v>
      </c>
      <c r="I41" s="287" t="str">
        <f>'ENTRY LIST 3'!G332</f>
        <v>Karel</v>
      </c>
      <c r="J41" s="287" t="str">
        <f>'ENTRY LIST 3'!H332</f>
        <v>CZECH</v>
      </c>
      <c r="K41" s="287">
        <f>'ENTRY LIST 3'!I332</f>
        <v>1989</v>
      </c>
      <c r="L41" s="287" t="str">
        <f>'ENTRY LIST 3'!J332</f>
        <v>420-04310</v>
      </c>
      <c r="M41" s="287" t="str">
        <f>'ENTRY LIST 3'!K332</f>
        <v>Monty/20"</v>
      </c>
    </row>
    <row r="42" spans="1:13" ht="12.75" customHeight="1">
      <c r="A42" s="54">
        <v>116</v>
      </c>
      <c r="C42" s="115">
        <v>0.37777777777777777</v>
      </c>
      <c r="D42" s="56">
        <v>36</v>
      </c>
      <c r="E42" s="288" t="str">
        <f>'ENTRY LIST 3'!C334</f>
        <v>A</v>
      </c>
      <c r="F42" s="287" t="str">
        <f>'ENTRY LIST 3'!D334</f>
        <v>SENIOR</v>
      </c>
      <c r="G42" s="287">
        <f>'ENTRY LIST 3'!E334</f>
        <v>66</v>
      </c>
      <c r="H42" s="287" t="str">
        <f>'ENTRY LIST 3'!F334</f>
        <v>MUSIL</v>
      </c>
      <c r="I42" s="287" t="str">
        <f>'ENTRY LIST 3'!G334</f>
        <v>Jan</v>
      </c>
      <c r="J42" s="287" t="str">
        <f>'ENTRY LIST 3'!H334</f>
        <v>CZECH</v>
      </c>
      <c r="K42" s="287">
        <f>'ENTRY LIST 3'!I334</f>
        <v>1993</v>
      </c>
      <c r="L42" s="287" t="str">
        <f>'ENTRY LIST 3'!J334</f>
        <v>420-08391</v>
      </c>
      <c r="M42" s="287" t="str">
        <f>'ENTRY LIST 3'!K334</f>
        <v>Echo/26"</v>
      </c>
    </row>
    <row r="43" spans="1:13" ht="12.75" customHeight="1">
      <c r="A43" s="54">
        <v>117</v>
      </c>
      <c r="C43" s="115">
        <v>0.37916666666666665</v>
      </c>
      <c r="D43" s="56">
        <v>37</v>
      </c>
      <c r="E43" s="288" t="str">
        <f>'ENTRY LIST 3'!C323</f>
        <v>A</v>
      </c>
      <c r="F43" s="287" t="str">
        <f>'ENTRY LIST 3'!D323</f>
        <v>SENIOR</v>
      </c>
      <c r="G43" s="287">
        <f>'ENTRY LIST 3'!E323</f>
        <v>55</v>
      </c>
      <c r="H43" s="287" t="str">
        <f>'ENTRY LIST 3'!F323</f>
        <v>GRANOLLERS RELATS</v>
      </c>
      <c r="I43" s="287" t="str">
        <f>'ENTRY LIST 3'!G323</f>
        <v>Ferran </v>
      </c>
      <c r="J43" s="287" t="str">
        <f>'ENTRY LIST 3'!H323</f>
        <v>CATALONIA</v>
      </c>
      <c r="K43" s="287">
        <f>'ENTRY LIST 3'!I323</f>
        <v>1992</v>
      </c>
      <c r="L43" s="287" t="str">
        <f>'ENTRY LIST 3'!J323</f>
        <v>034-08366</v>
      </c>
      <c r="M43" s="287" t="str">
        <f>'ENTRY LIST 3'!K323</f>
        <v>Monty/20"</v>
      </c>
    </row>
    <row r="44" spans="1:13" ht="12.75" customHeight="1">
      <c r="A44" s="54">
        <v>118</v>
      </c>
      <c r="C44" s="115">
        <v>0.37916666666666665</v>
      </c>
      <c r="D44" s="56">
        <v>38</v>
      </c>
      <c r="E44" s="288" t="str">
        <f>'ENTRY LIST 3'!C328</f>
        <v>A</v>
      </c>
      <c r="F44" s="287" t="str">
        <f>'ENTRY LIST 3'!D328</f>
        <v>SENIOR</v>
      </c>
      <c r="G44" s="287">
        <f>'ENTRY LIST 3'!E328</f>
        <v>60</v>
      </c>
      <c r="H44" s="287" t="str">
        <f>'ENTRY LIST 3'!F328</f>
        <v>SALVATELLA GALIANA</v>
      </c>
      <c r="I44" s="287" t="str">
        <f>'ENTRY LIST 3'!G328</f>
        <v>Marc</v>
      </c>
      <c r="J44" s="287" t="str">
        <f>'ENTRY LIST 3'!H328</f>
        <v>CATALONIA</v>
      </c>
      <c r="K44" s="287">
        <f>'ENTRY LIST 3'!I328</f>
        <v>1976</v>
      </c>
      <c r="L44" s="287" t="str">
        <f>'ENTRY LIST 3'!J328</f>
        <v>034-43007</v>
      </c>
      <c r="M44" s="287" t="str">
        <f>'ENTRY LIST 3'!K328</f>
        <v>Monty/20"</v>
      </c>
    </row>
    <row r="45" spans="1:13" ht="12.75" customHeight="1">
      <c r="A45" s="54">
        <v>119</v>
      </c>
      <c r="C45" s="115">
        <v>0.38055555555555554</v>
      </c>
      <c r="D45" s="56">
        <v>39</v>
      </c>
      <c r="E45" s="288" t="str">
        <f>'ENTRY LIST 3'!C326</f>
        <v>A</v>
      </c>
      <c r="F45" s="287" t="str">
        <f>'ENTRY LIST 3'!D326</f>
        <v>SENIOR</v>
      </c>
      <c r="G45" s="287">
        <f>'ENTRY LIST 3'!E326</f>
        <v>58</v>
      </c>
      <c r="H45" s="287" t="str">
        <f>'ENTRY LIST 3'!F326</f>
        <v>LOPEZ MORENO</v>
      </c>
      <c r="I45" s="287" t="str">
        <f>'ENTRY LIST 3'!G326</f>
        <v>Carlos</v>
      </c>
      <c r="J45" s="287" t="str">
        <f>'ENTRY LIST 3'!H326</f>
        <v>CATALONIA</v>
      </c>
      <c r="K45" s="287">
        <f>'ENTRY LIST 3'!I326</f>
        <v>1986</v>
      </c>
      <c r="L45" s="287" t="str">
        <f>'ENTRY LIST 3'!J326</f>
        <v>034-08271</v>
      </c>
      <c r="M45" s="287" t="str">
        <f>'ENTRY LIST 3'!K326</f>
        <v>Monty/20"</v>
      </c>
    </row>
    <row r="46" spans="1:13" ht="12.75" customHeight="1">
      <c r="A46" s="54">
        <v>120</v>
      </c>
      <c r="C46" s="115">
        <v>0.38055555555555554</v>
      </c>
      <c r="D46" s="56">
        <v>40</v>
      </c>
      <c r="E46" s="288" t="str">
        <f>'ENTRY LIST 3'!C346</f>
        <v>A</v>
      </c>
      <c r="F46" s="287" t="str">
        <f>'ENTRY LIST 3'!D346</f>
        <v>SENIOR</v>
      </c>
      <c r="G46" s="287">
        <f>'ENTRY LIST 3'!E346</f>
        <v>78</v>
      </c>
      <c r="H46" s="287" t="str">
        <f>'ENTRY LIST 3'!F346</f>
        <v>SHERIDAN</v>
      </c>
      <c r="I46" s="287" t="str">
        <f>'ENTRY LIST 3'!G346</f>
        <v>James</v>
      </c>
      <c r="J46" s="287" t="str">
        <f>'ENTRY LIST 3'!H346</f>
        <v>GB</v>
      </c>
      <c r="K46" s="287">
        <f>'ENTRY LIST 3'!I346</f>
        <v>1989</v>
      </c>
      <c r="L46" s="287" t="str">
        <f>'ENTRY LIST 3'!J346</f>
        <v>O44-12006</v>
      </c>
      <c r="M46" s="287" t="str">
        <f>'ENTRY LIST 3'!K346</f>
        <v>Koxx/20"</v>
      </c>
    </row>
    <row r="47" spans="1:13" ht="12.75" customHeight="1">
      <c r="A47" s="54">
        <v>121</v>
      </c>
      <c r="C47" s="115">
        <v>0.3819444444444444</v>
      </c>
      <c r="D47" s="56">
        <v>41</v>
      </c>
      <c r="E47" s="288" t="str">
        <f>'ENTRY LIST 3'!C320</f>
        <v>A</v>
      </c>
      <c r="F47" s="287" t="str">
        <f>'ENTRY LIST 3'!D320</f>
        <v>SENIOR</v>
      </c>
      <c r="G47" s="287">
        <f>'ENTRY LIST 3'!E320</f>
        <v>52</v>
      </c>
      <c r="H47" s="287" t="str">
        <f>'ENTRY LIST 3'!F320</f>
        <v>ESCUDERO CARRERA</v>
      </c>
      <c r="I47" s="287" t="str">
        <f>'ENTRY LIST 3'!G320</f>
        <v>Ferran</v>
      </c>
      <c r="J47" s="287" t="str">
        <f>'ENTRY LIST 3'!H320</f>
        <v>CATALONIA</v>
      </c>
      <c r="K47" s="287">
        <f>'ENTRY LIST 3'!I320</f>
        <v>1988</v>
      </c>
      <c r="L47" s="287" t="str">
        <f>'ENTRY LIST 3'!J320</f>
        <v>034-08411</v>
      </c>
      <c r="M47" s="287" t="str">
        <f>'ENTRY LIST 3'!K320</f>
        <v>Rockman/20"</v>
      </c>
    </row>
    <row r="48" spans="1:13" ht="12.75" customHeight="1">
      <c r="A48" s="54">
        <v>122</v>
      </c>
      <c r="C48" s="115">
        <v>0.3819444444444444</v>
      </c>
      <c r="D48" s="56">
        <v>42</v>
      </c>
      <c r="E48" s="288" t="str">
        <f>'ENTRY LIST 3'!C349</f>
        <v>A</v>
      </c>
      <c r="F48" s="287" t="str">
        <f>'ENTRY LIST 3'!D349</f>
        <v>SENIOR</v>
      </c>
      <c r="G48" s="287">
        <f>'ENTRY LIST 3'!E349</f>
        <v>81</v>
      </c>
      <c r="H48" s="287" t="str">
        <f>'ENTRY LIST 3'!F349</f>
        <v>KALUS</v>
      </c>
      <c r="I48" s="287" t="str">
        <f>'ENTRY LIST 3'!G349</f>
        <v>Tomas</v>
      </c>
      <c r="J48" s="287" t="str">
        <f>'ENTRY LIST 3'!H349</f>
        <v>SLOVAKIA</v>
      </c>
      <c r="K48" s="287">
        <f>'ENTRY LIST 3'!I349</f>
        <v>1993</v>
      </c>
      <c r="L48" s="287" t="str">
        <f>'ENTRY LIST 3'!J349</f>
        <v>421-00004</v>
      </c>
      <c r="M48" s="287" t="str">
        <f>'ENTRY LIST 3'!K349</f>
        <v>Monty/20“</v>
      </c>
    </row>
    <row r="49" spans="1:13" ht="12.75" customHeight="1">
      <c r="A49" s="54">
        <v>123</v>
      </c>
      <c r="C49" s="115">
        <v>0.3833333333333333</v>
      </c>
      <c r="D49" s="56">
        <v>43</v>
      </c>
      <c r="E49" s="288" t="str">
        <f>'ENTRY LIST 3'!C331</f>
        <v>A</v>
      </c>
      <c r="F49" s="287" t="str">
        <f>'ENTRY LIST 3'!D331</f>
        <v>SENIOR</v>
      </c>
      <c r="G49" s="287">
        <f>'ENTRY LIST 3'!E331</f>
        <v>63</v>
      </c>
      <c r="H49" s="287" t="str">
        <f>'ENTRY LIST 3'!F331</f>
        <v>HUANG</v>
      </c>
      <c r="I49" s="287" t="str">
        <f>'ENTRY LIST 3'!G331</f>
        <v>Wu Yu</v>
      </c>
      <c r="J49" s="287" t="str">
        <f>'ENTRY LIST 3'!H331</f>
        <v>CHINA</v>
      </c>
      <c r="K49" s="287">
        <f>'ENTRY LIST 3'!I331</f>
        <v>1990</v>
      </c>
      <c r="L49" s="287" t="str">
        <f>'ENTRY LIST 3'!J331</f>
        <v>086-12003</v>
      </c>
      <c r="M49" s="287" t="str">
        <f>'ENTRY LIST 3'!K331</f>
        <v>Breath/20"</v>
      </c>
    </row>
    <row r="50" spans="1:13" ht="12.75" customHeight="1">
      <c r="A50" s="54">
        <v>124</v>
      </c>
      <c r="C50" s="115">
        <v>0.3833333333333333</v>
      </c>
      <c r="D50" s="56">
        <v>44</v>
      </c>
      <c r="E50" s="288" t="str">
        <f>'ENTRY LIST 3'!C340</f>
        <v>A</v>
      </c>
      <c r="F50" s="287" t="str">
        <f>'ENTRY LIST 3'!D340</f>
        <v>SENIOR</v>
      </c>
      <c r="G50" s="287">
        <f>'ENTRY LIST 3'!E340</f>
        <v>72</v>
      </c>
      <c r="H50" s="287" t="str">
        <f>'ENTRY LIST 3'!F340</f>
        <v>FABREGAS</v>
      </c>
      <c r="I50" s="287" t="str">
        <f>'ENTRY LIST 3'!G340</f>
        <v>Alexandre </v>
      </c>
      <c r="J50" s="287" t="str">
        <f>'ENTRY LIST 3'!H340</f>
        <v>FRANCE</v>
      </c>
      <c r="K50" s="287">
        <f>'ENTRY LIST 3'!I340</f>
        <v>1992</v>
      </c>
      <c r="L50" s="287" t="str">
        <f>'ENTRY LIST 3'!J340</f>
        <v>033-00004</v>
      </c>
      <c r="M50" s="287" t="str">
        <f>'ENTRY LIST 3'!K340</f>
        <v>Monty/26"</v>
      </c>
    </row>
    <row r="51" spans="1:13" ht="12.75" customHeight="1">
      <c r="A51" s="54">
        <v>125</v>
      </c>
      <c r="C51" s="115">
        <v>0.3847222222222222</v>
      </c>
      <c r="D51" s="56">
        <v>45</v>
      </c>
      <c r="E51" s="288" t="str">
        <f>'ENTRY LIST 3'!C471</f>
        <v>A</v>
      </c>
      <c r="F51" s="287" t="str">
        <f>'ENTRY LIST 3'!D471</f>
        <v>ELITE</v>
      </c>
      <c r="G51" s="287">
        <f>'ENTRY LIST 3'!E471</f>
        <v>15</v>
      </c>
      <c r="H51" s="287" t="str">
        <f>'ENTRY LIST 3'!F471</f>
        <v>BATLLE CABALLERO</v>
      </c>
      <c r="I51" s="287" t="str">
        <f>'ENTRY LIST 3'!G471</f>
        <v>Angel</v>
      </c>
      <c r="J51" s="287" t="str">
        <f>'ENTRY LIST 3'!H471</f>
        <v>CATALONIA</v>
      </c>
      <c r="K51" s="287">
        <f>'ENTRY LIST 3'!I471</f>
        <v>1984</v>
      </c>
      <c r="L51" s="287" t="str">
        <f>'ENTRY LIST 3'!J471</f>
        <v>034-43001</v>
      </c>
      <c r="M51" s="287" t="str">
        <f>'ENTRY LIST 3'!K471</f>
        <v>Echo/26"</v>
      </c>
    </row>
    <row r="52" spans="1:13" ht="12.75" customHeight="1">
      <c r="A52" s="54">
        <v>126</v>
      </c>
      <c r="C52" s="115">
        <v>0.3847222222222222</v>
      </c>
      <c r="D52" s="56">
        <v>46</v>
      </c>
      <c r="E52" s="288" t="str">
        <f>'ENTRY LIST 3'!C480</f>
        <v>A</v>
      </c>
      <c r="F52" s="287" t="str">
        <f>'ENTRY LIST 3'!D480</f>
        <v>ELITE</v>
      </c>
      <c r="G52" s="287">
        <f>'ENTRY LIST 3'!E480</f>
        <v>9</v>
      </c>
      <c r="H52" s="287" t="str">
        <f>'ENTRY LIST 3'!F480</f>
        <v>LEVIN</v>
      </c>
      <c r="I52" s="287" t="str">
        <f>'ENTRY LIST 3'!G480</f>
        <v>Björn</v>
      </c>
      <c r="J52" s="287" t="str">
        <f>'ENTRY LIST 3'!H480</f>
        <v>SWEDEN</v>
      </c>
      <c r="K52" s="287">
        <f>'ENTRY LIST 3'!I480</f>
        <v>1986</v>
      </c>
      <c r="L52" s="287" t="str">
        <f>'ENTRY LIST 3'!J480</f>
        <v>046-12001</v>
      </c>
      <c r="M52" s="287" t="str">
        <f>'ENTRY LIST 3'!K480</f>
        <v>Rockman/20"</v>
      </c>
    </row>
    <row r="53" spans="1:13" ht="12.75" customHeight="1">
      <c r="A53" s="54">
        <v>127</v>
      </c>
      <c r="C53" s="115">
        <v>0.3861111111111111</v>
      </c>
      <c r="D53" s="56">
        <v>47</v>
      </c>
      <c r="E53" s="288" t="str">
        <f>'ENTRY LIST 3'!C472</f>
        <v>A</v>
      </c>
      <c r="F53" s="287" t="str">
        <f>'ENTRY LIST 3'!D472</f>
        <v>ELITE</v>
      </c>
      <c r="G53" s="287">
        <f>'ENTRY LIST 3'!E472</f>
        <v>6</v>
      </c>
      <c r="H53" s="287" t="str">
        <f>'ENTRY LIST 3'!F472</f>
        <v>KOLAR</v>
      </c>
      <c r="I53" s="287" t="str">
        <f>'ENTRY LIST 3'!G472</f>
        <v>Vaclav</v>
      </c>
      <c r="J53" s="287" t="str">
        <f>'ENTRY LIST 3'!H472</f>
        <v>CZECH</v>
      </c>
      <c r="K53" s="287">
        <f>'ENTRY LIST 3'!I472</f>
        <v>1991</v>
      </c>
      <c r="L53" s="287" t="str">
        <f>'ENTRY LIST 3'!J472</f>
        <v>420-06044</v>
      </c>
      <c r="M53" s="287" t="str">
        <f>'ENTRY LIST 3'!K472</f>
        <v>Monty/20"</v>
      </c>
    </row>
    <row r="54" spans="1:13" ht="12.75" customHeight="1">
      <c r="A54" s="54">
        <v>128</v>
      </c>
      <c r="C54" s="115">
        <v>0.3861111111111111</v>
      </c>
      <c r="D54" s="56">
        <v>48</v>
      </c>
      <c r="E54" s="288" t="str">
        <f>'ENTRY LIST 3'!C481</f>
        <v>A</v>
      </c>
      <c r="F54" s="287" t="str">
        <f>'ENTRY LIST 3'!D481</f>
        <v>ELITE</v>
      </c>
      <c r="G54" s="287">
        <f>'ENTRY LIST 3'!E481</f>
        <v>18</v>
      </c>
      <c r="H54" s="287" t="str">
        <f>'ENTRY LIST 3'!F481</f>
        <v>NYMANN</v>
      </c>
      <c r="I54" s="287" t="str">
        <f>'ENTRY LIST 3'!G481</f>
        <v>Joacim</v>
      </c>
      <c r="J54" s="287" t="str">
        <f>'ENTRY LIST 3'!H481</f>
        <v>SWEDEN</v>
      </c>
      <c r="K54" s="287">
        <f>'ENTRY LIST 3'!I481</f>
        <v>1994</v>
      </c>
      <c r="L54" s="287" t="str">
        <f>'ENTRY LIST 3'!J481</f>
        <v>046-12003</v>
      </c>
      <c r="M54" s="287" t="str">
        <f>'ENTRY LIST 3'!K481</f>
        <v>Rockman/20"</v>
      </c>
    </row>
    <row r="55" spans="1:13" ht="12.75" customHeight="1">
      <c r="A55" s="54">
        <v>129</v>
      </c>
      <c r="C55" s="115">
        <v>0.3875</v>
      </c>
      <c r="D55" s="56">
        <v>49</v>
      </c>
      <c r="E55" s="288" t="str">
        <f>'ENTRY LIST 3'!C470</f>
        <v>A</v>
      </c>
      <c r="F55" s="287" t="str">
        <f>'ENTRY LIST 3'!D470</f>
        <v>ELITE</v>
      </c>
      <c r="G55" s="287">
        <f>'ENTRY LIST 3'!E470</f>
        <v>1</v>
      </c>
      <c r="H55" s="287" t="str">
        <f>'ENTRY LIST 3'!F470</f>
        <v>COMAS RIERA</v>
      </c>
      <c r="I55" s="287" t="str">
        <f>'ENTRY LIST 3'!G470</f>
        <v>Daniel</v>
      </c>
      <c r="J55" s="287" t="str">
        <f>'ENTRY LIST 3'!H470</f>
        <v>CATALONIA</v>
      </c>
      <c r="K55" s="287">
        <f>'ENTRY LIST 3'!I470</f>
        <v>1981</v>
      </c>
      <c r="L55" s="287" t="str">
        <f>'ENTRY LIST 3'!J470</f>
        <v>034-08194</v>
      </c>
      <c r="M55" s="287" t="str">
        <f>'ENTRY LIST 3'!K470</f>
        <v>Monty/20"</v>
      </c>
    </row>
    <row r="56" spans="1:13" ht="12.75" customHeight="1">
      <c r="A56" s="54">
        <v>130</v>
      </c>
      <c r="C56" s="115">
        <v>0.3875</v>
      </c>
      <c r="D56" s="56">
        <v>50</v>
      </c>
      <c r="E56" s="288" t="str">
        <f>'ENTRY LIST 3'!C476</f>
        <v>A</v>
      </c>
      <c r="F56" s="287" t="str">
        <f>'ENTRY LIST 3'!D476</f>
        <v>ELITE</v>
      </c>
      <c r="G56" s="287">
        <f>'ENTRY LIST 3'!E476</f>
        <v>4</v>
      </c>
      <c r="H56" s="287" t="str">
        <f>'ENTRY LIST 3'!F476</f>
        <v>YAMAMOTO</v>
      </c>
      <c r="I56" s="287" t="str">
        <f>'ENTRY LIST 3'!G476</f>
        <v>Masaya</v>
      </c>
      <c r="J56" s="287" t="str">
        <f>'ENTRY LIST 3'!H476</f>
        <v>JAPAN</v>
      </c>
      <c r="K56" s="287">
        <f>'ENTRY LIST 3'!I476</f>
        <v>1987</v>
      </c>
      <c r="L56" s="287" t="str">
        <f>'ENTRY LIST 3'!J476</f>
        <v>081-00003</v>
      </c>
      <c r="M56" s="287" t="str">
        <f>'ENTRY LIST 3'!K476</f>
        <v>Monty/20"</v>
      </c>
    </row>
    <row r="57" spans="1:13" ht="12.75" customHeight="1">
      <c r="A57" s="54">
        <v>131</v>
      </c>
      <c r="C57" s="115">
        <v>0.3888888888888889</v>
      </c>
      <c r="D57" s="56">
        <v>51</v>
      </c>
      <c r="E57" s="288" t="str">
        <f>'ENTRY LIST 3'!C479</f>
        <v>A</v>
      </c>
      <c r="F57" s="287" t="str">
        <f>'ENTRY LIST 3'!D479</f>
        <v>ELITE</v>
      </c>
      <c r="G57" s="287">
        <f>'ENTRY LIST 3'!E479</f>
        <v>12</v>
      </c>
      <c r="H57" s="287" t="str">
        <f>'ENTRY LIST 3'!F479</f>
        <v>ALONSO VALLINA</v>
      </c>
      <c r="I57" s="287" t="str">
        <f>'ENTRY LIST 3'!G479</f>
        <v>Javier</v>
      </c>
      <c r="J57" s="287" t="str">
        <f>'ENTRY LIST 3'!H479</f>
        <v>SPAIN</v>
      </c>
      <c r="K57" s="287">
        <f>'ENTRY LIST 3'!I479</f>
        <v>1983</v>
      </c>
      <c r="L57" s="287" t="str">
        <f>'ENTRY LIST 3'!J479</f>
        <v>034-33036</v>
      </c>
      <c r="M57" s="287" t="str">
        <f>'ENTRY LIST 3'!K479</f>
        <v>Monty/20"</v>
      </c>
    </row>
    <row r="58" spans="1:13" ht="12.75" customHeight="1">
      <c r="A58" s="54">
        <v>132</v>
      </c>
      <c r="C58" s="115">
        <v>0.3888888888888889</v>
      </c>
      <c r="D58" s="56">
        <v>52</v>
      </c>
      <c r="E58" s="288" t="str">
        <f>'ENTRY LIST 3'!C475</f>
        <v>A</v>
      </c>
      <c r="F58" s="287" t="str">
        <f>'ENTRY LIST 3'!D475</f>
        <v>ELITE</v>
      </c>
      <c r="G58" s="287">
        <f>'ENTRY LIST 3'!E475</f>
        <v>10</v>
      </c>
      <c r="H58" s="287" t="str">
        <f>'ENTRY LIST 3'!F475</f>
        <v>WILSON</v>
      </c>
      <c r="I58" s="287" t="str">
        <f>'ENTRY LIST 3'!G475</f>
        <v>Scott</v>
      </c>
      <c r="J58" s="287" t="str">
        <f>'ENTRY LIST 3'!H475</f>
        <v>GB</v>
      </c>
      <c r="K58" s="287">
        <f>'ENTRY LIST 3'!I475</f>
        <v>1990</v>
      </c>
      <c r="L58" s="287" t="str">
        <f>'ENTRY LIST 3'!J475</f>
        <v>O44-12005</v>
      </c>
      <c r="M58" s="287" t="str">
        <f>'ENTRY LIST 3'!K475</f>
        <v>Onza/26"</v>
      </c>
    </row>
    <row r="59" spans="1:13" ht="12.75" customHeight="1">
      <c r="A59" s="54">
        <v>133</v>
      </c>
      <c r="C59" s="115">
        <v>0.3902777777777778</v>
      </c>
      <c r="D59" s="56">
        <v>53</v>
      </c>
      <c r="E59" s="288" t="str">
        <f>'ENTRY LIST 3'!C477</f>
        <v>A</v>
      </c>
      <c r="F59" s="287" t="str">
        <f>'ENTRY LIST 3'!D477</f>
        <v>ELITE</v>
      </c>
      <c r="G59" s="287">
        <f>'ENTRY LIST 3'!E477</f>
        <v>16</v>
      </c>
      <c r="H59" s="287" t="str">
        <f>'ENTRY LIST 3'!F477</f>
        <v>JANOSKA</v>
      </c>
      <c r="I59" s="287" t="str">
        <f>'ENTRY LIST 3'!G477</f>
        <v>Ladislav</v>
      </c>
      <c r="J59" s="287" t="str">
        <f>'ENTRY LIST 3'!H477</f>
        <v>SLOVAKIA</v>
      </c>
      <c r="K59" s="287">
        <f>'ENTRY LIST 3'!I477</f>
        <v>1994</v>
      </c>
      <c r="L59" s="287" t="str">
        <f>'ENTRY LIST 3'!J477</f>
        <v>421-00001</v>
      </c>
      <c r="M59" s="287" t="str">
        <f>'ENTRY LIST 3'!K477</f>
        <v>Monty/20“</v>
      </c>
    </row>
    <row r="60" spans="1:13" ht="12.75" customHeight="1">
      <c r="A60" s="54">
        <v>134</v>
      </c>
      <c r="C60" s="115">
        <v>0.3902777777777778</v>
      </c>
      <c r="D60" s="56">
        <v>54</v>
      </c>
      <c r="E60" s="288" t="str">
        <f>'ENTRY LIST 3'!C473</f>
        <v>A</v>
      </c>
      <c r="F60" s="287" t="str">
        <f>'ENTRY LIST 3'!D473</f>
        <v>ELITE</v>
      </c>
      <c r="G60" s="287">
        <f>'ENTRY LIST 3'!E473</f>
        <v>13</v>
      </c>
      <c r="H60" s="287" t="str">
        <f>'ENTRY LIST 3'!F473</f>
        <v>HERKA</v>
      </c>
      <c r="I60" s="287" t="str">
        <f>'ENTRY LIST 3'!G473</f>
        <v>David</v>
      </c>
      <c r="J60" s="287" t="str">
        <f>'ENTRY LIST 3'!H473</f>
        <v>CZECH</v>
      </c>
      <c r="K60" s="287">
        <f>'ENTRY LIST 3'!I473</f>
        <v>1992</v>
      </c>
      <c r="L60" s="287" t="str">
        <f>'ENTRY LIST 3'!J473</f>
        <v>420-09058</v>
      </c>
      <c r="M60" s="287" t="str">
        <f>'ENTRY LIST 3'!K473</f>
        <v>Rockman/26"</v>
      </c>
    </row>
    <row r="61" spans="1:13" ht="12.75" customHeight="1">
      <c r="A61" s="54">
        <v>135</v>
      </c>
      <c r="C61" s="115">
        <v>0.39166666666666666</v>
      </c>
      <c r="D61" s="56">
        <v>55</v>
      </c>
      <c r="E61" s="288" t="str">
        <f>'ENTRY LIST 3'!C478</f>
        <v>A</v>
      </c>
      <c r="F61" s="287" t="str">
        <f>'ENTRY LIST 3'!D478</f>
        <v>ELITE</v>
      </c>
      <c r="G61" s="287">
        <f>'ENTRY LIST 3'!E478</f>
        <v>5</v>
      </c>
      <c r="H61" s="287" t="str">
        <f>'ENTRY LIST 3'!F478</f>
        <v>GUTIERREZ GARCIA</v>
      </c>
      <c r="I61" s="287" t="str">
        <f>'ENTRY LIST 3'!G478</f>
        <v>Raul</v>
      </c>
      <c r="J61" s="287" t="str">
        <f>'ENTRY LIST 3'!H478</f>
        <v>SPAIN</v>
      </c>
      <c r="K61" s="287">
        <f>'ENTRY LIST 3'!I478</f>
        <v>1980</v>
      </c>
      <c r="L61" s="287" t="str">
        <f>'ENTRY LIST 3'!J478</f>
        <v>034-39007</v>
      </c>
      <c r="M61" s="287" t="str">
        <f>'ENTRY LIST 3'!K478</f>
        <v>Rockman/20"</v>
      </c>
    </row>
    <row r="62" spans="1:13" ht="12.75" customHeight="1">
      <c r="A62" s="54">
        <v>136</v>
      </c>
      <c r="C62" s="115">
        <v>0.39166666666666666</v>
      </c>
      <c r="D62" s="56">
        <v>56</v>
      </c>
      <c r="E62" s="288" t="str">
        <f>'ENTRY LIST 3'!C474</f>
        <v>A</v>
      </c>
      <c r="F62" s="287" t="str">
        <f>'ENTRY LIST 3'!D474</f>
        <v>ELITE</v>
      </c>
      <c r="G62" s="287">
        <f>'ENTRY LIST 3'!E474</f>
        <v>8</v>
      </c>
      <c r="H62" s="287" t="str">
        <f>'ENTRY LIST 3'!F474</f>
        <v>KOLB</v>
      </c>
      <c r="I62" s="287" t="str">
        <f>'ENTRY LIST 3'!G474</f>
        <v>Maxime</v>
      </c>
      <c r="J62" s="287" t="str">
        <f>'ENTRY LIST 3'!H474</f>
        <v>FRANCE</v>
      </c>
      <c r="K62" s="287">
        <f>'ENTRY LIST 3'!I474</f>
        <v>1988</v>
      </c>
      <c r="L62" s="287" t="str">
        <f>'ENTRY LIST 3'!J474</f>
        <v>033-00001</v>
      </c>
      <c r="M62" s="287" t="str">
        <f>'ENTRY LIST 3'!K474</f>
        <v>Monty/20"</v>
      </c>
    </row>
    <row r="63" spans="1:13" ht="12.75" customHeight="1">
      <c r="A63" s="54">
        <v>137</v>
      </c>
      <c r="C63" s="115">
        <v>0.39305555555555555</v>
      </c>
      <c r="D63" s="56">
        <v>57</v>
      </c>
      <c r="E63" s="288" t="str">
        <f>'ENTRY LIST 3'!C329</f>
        <v>A</v>
      </c>
      <c r="F63" s="287" t="str">
        <f>'ENTRY LIST 3'!D329</f>
        <v>SENIOR</v>
      </c>
      <c r="G63" s="287">
        <f>'ENTRY LIST 3'!E329</f>
        <v>61</v>
      </c>
      <c r="H63" s="287" t="str">
        <f>'ENTRY LIST 3'!F329</f>
        <v>MORILLO ALMENDROS</v>
      </c>
      <c r="I63" s="287" t="str">
        <f>'ENTRY LIST 3'!G329</f>
        <v>David</v>
      </c>
      <c r="J63" s="287" t="str">
        <f>'ENTRY LIST 3'!H329</f>
        <v>CATALONIA</v>
      </c>
      <c r="K63" s="287">
        <f>'ENTRY LIST 3'!I329</f>
        <v>1978</v>
      </c>
      <c r="L63" s="287" t="str">
        <f>'ENTRY LIST 3'!J329</f>
        <v>034-08277</v>
      </c>
      <c r="M63" s="287" t="str">
        <f>'ENTRY LIST 3'!K329</f>
        <v>Born/20"</v>
      </c>
    </row>
    <row r="64" spans="1:13" ht="12.75" customHeight="1">
      <c r="A64" s="54">
        <v>138</v>
      </c>
      <c r="C64" s="115">
        <v>0.39305555555555555</v>
      </c>
      <c r="D64" s="56">
        <v>58</v>
      </c>
      <c r="E64" s="288" t="str">
        <f>'ENTRY LIST 3'!C318</f>
        <v>A</v>
      </c>
      <c r="F64" s="287" t="str">
        <f>'ENTRY LIST 3'!D318</f>
        <v>SENIOR</v>
      </c>
      <c r="G64" s="287">
        <f>'ENTRY LIST 3'!E318</f>
        <v>50</v>
      </c>
      <c r="H64" s="287" t="str">
        <f>'ENTRY LIST 3'!F318</f>
        <v>FERNANDEZ HOURDIN</v>
      </c>
      <c r="I64" s="287" t="str">
        <f>'ENTRY LIST 3'!G318</f>
        <v>Yann</v>
      </c>
      <c r="J64" s="287" t="str">
        <f>'ENTRY LIST 3'!H318</f>
        <v>ANDORRA</v>
      </c>
      <c r="K64" s="287">
        <f>'ENTRY LIST 3'!I318</f>
        <v>1992</v>
      </c>
      <c r="L64" s="287" t="str">
        <f>'ENTRY LIST 3'!J318</f>
        <v>376-00002</v>
      </c>
      <c r="M64" s="287" t="str">
        <f>'ENTRY LIST 3'!K318</f>
        <v>tms/20"</v>
      </c>
    </row>
    <row r="65" spans="1:13" ht="12.75" customHeight="1">
      <c r="A65" s="54">
        <v>139</v>
      </c>
      <c r="C65" s="115">
        <v>0.39444444444444443</v>
      </c>
      <c r="D65" s="56">
        <v>59</v>
      </c>
      <c r="E65" s="288" t="str">
        <f>'ENTRY LIST 3'!C353</f>
        <v>A</v>
      </c>
      <c r="F65" s="287" t="str">
        <f>'ENTRY LIST 3'!D353</f>
        <v>SENIOR</v>
      </c>
      <c r="G65" s="287">
        <f>'ENTRY LIST 3'!E353</f>
        <v>85</v>
      </c>
      <c r="H65" s="287" t="str">
        <f>'ENTRY LIST 3'!F353</f>
        <v>BIEL BIELSA</v>
      </c>
      <c r="I65" s="287" t="str">
        <f>'ENTRY LIST 3'!G353</f>
        <v>Adrian</v>
      </c>
      <c r="J65" s="287" t="str">
        <f>'ENTRY LIST 3'!H353</f>
        <v>SPAIN</v>
      </c>
      <c r="K65" s="287">
        <f>'ENTRY LIST 3'!I353</f>
        <v>1991</v>
      </c>
      <c r="L65" s="287" t="str">
        <f>'ENTRY LIST 3'!J353</f>
        <v>034-44087</v>
      </c>
      <c r="M65" s="287" t="str">
        <f>'ENTRY LIST 3'!K353</f>
        <v>Koxx/26"</v>
      </c>
    </row>
    <row r="66" spans="1:13" ht="12.75" customHeight="1">
      <c r="A66" s="54">
        <v>140</v>
      </c>
      <c r="C66" s="115">
        <v>0.39444444444444443</v>
      </c>
      <c r="D66" s="56"/>
      <c r="E66" s="288" t="str">
        <f>'ENTRY LIST 3'!C219</f>
        <v>A</v>
      </c>
      <c r="F66" s="287" t="str">
        <f>'ENTRY LIST 3'!D219</f>
        <v>JUNIOR</v>
      </c>
      <c r="G66" s="287">
        <f>'ENTRY LIST 3'!E219</f>
        <v>103</v>
      </c>
      <c r="H66" s="287" t="str">
        <f>'ENTRY LIST 3'!F219</f>
        <v>SAZATORNIL RIBA</v>
      </c>
      <c r="I66" s="287" t="str">
        <f>'ENTRY LIST 3'!G219</f>
        <v>Carlos</v>
      </c>
      <c r="J66" s="287" t="str">
        <f>'ENTRY LIST 3'!H219</f>
        <v>CATALONIA</v>
      </c>
      <c r="K66" s="287">
        <f>'ENTRY LIST 3'!I219</f>
        <v>1996</v>
      </c>
      <c r="L66" s="287" t="str">
        <f>'ENTRY LIST 3'!J219</f>
        <v>034-08500</v>
      </c>
      <c r="M66" s="287" t="str">
        <f>'ENTRY LIST 3'!K219</f>
        <v>Speedrace/24"</v>
      </c>
    </row>
    <row r="67" spans="1:13" ht="12.75" customHeight="1">
      <c r="A67" s="54">
        <v>251</v>
      </c>
      <c r="C67" s="115">
        <v>0.3958333333333333</v>
      </c>
      <c r="D67" s="56"/>
      <c r="E67" s="288" t="str">
        <f>'ENTRY LIST 3'!C225</f>
        <v>A</v>
      </c>
      <c r="F67" s="287" t="str">
        <f>'ENTRY LIST 3'!D225</f>
        <v>JUNIOR</v>
      </c>
      <c r="G67" s="287">
        <f>'ENTRY LIST 3'!E225</f>
        <v>109</v>
      </c>
      <c r="H67" s="287" t="str">
        <f>'ENTRY LIST 3'!F225</f>
        <v>CAU</v>
      </c>
      <c r="I67" s="287" t="str">
        <f>'ENTRY LIST 3'!G225</f>
        <v>Kevin</v>
      </c>
      <c r="J67" s="287" t="str">
        <f>'ENTRY LIST 3'!H225</f>
        <v>FRANCE</v>
      </c>
      <c r="K67" s="287">
        <f>'ENTRY LIST 3'!I225</f>
        <v>1995</v>
      </c>
      <c r="L67" s="287" t="str">
        <f>'ENTRY LIST 3'!J225</f>
        <v>033-00011</v>
      </c>
      <c r="M67" s="287" t="str">
        <f>'ENTRY LIST 3'!K225</f>
        <v>Monty/20"</v>
      </c>
    </row>
    <row r="68" spans="1:13" ht="12.75" customHeight="1">
      <c r="A68" s="54">
        <v>252</v>
      </c>
      <c r="C68" s="115">
        <v>0.3958333333333333</v>
      </c>
      <c r="D68" s="56"/>
      <c r="E68" s="288" t="str">
        <f>'ENTRY LIST 3'!C233</f>
        <v>A</v>
      </c>
      <c r="F68" s="287" t="str">
        <f>'ENTRY LIST 3'!D233</f>
        <v>JUNIOR</v>
      </c>
      <c r="G68" s="287">
        <f>'ENTRY LIST 3'!E233</f>
        <v>117</v>
      </c>
      <c r="H68" s="287" t="str">
        <f>'ENTRY LIST 3'!F233</f>
        <v>GARCIA MARTINEZ </v>
      </c>
      <c r="I68" s="287" t="str">
        <f>'ENTRY LIST 3'!G233</f>
        <v>Sergio</v>
      </c>
      <c r="J68" s="287" t="str">
        <f>'ENTRY LIST 3'!H233</f>
        <v>SPAIN</v>
      </c>
      <c r="K68" s="287">
        <f>'ENTRY LIST 3'!I233</f>
        <v>1996</v>
      </c>
      <c r="L68" s="287" t="str">
        <f>'ENTRY LIST 3'!J233</f>
        <v>034-12009</v>
      </c>
      <c r="M68" s="287" t="str">
        <f>'ENTRY LIST 3'!K233</f>
        <v>Ozonys/20"</v>
      </c>
    </row>
    <row r="69" spans="1:13" ht="12.75" customHeight="1">
      <c r="A69" s="54">
        <v>253</v>
      </c>
      <c r="C69" s="115">
        <v>0.3972222222222222</v>
      </c>
      <c r="D69" s="56"/>
      <c r="E69" s="288" t="str">
        <f>'ENTRY LIST 3'!C234</f>
        <v>A</v>
      </c>
      <c r="F69" s="287" t="str">
        <f>'ENTRY LIST 3'!D234</f>
        <v>JUNIOR</v>
      </c>
      <c r="G69" s="287">
        <f>'ENTRY LIST 3'!E234</f>
        <v>118</v>
      </c>
      <c r="H69" s="287" t="str">
        <f>'ENTRY LIST 3'!F234</f>
        <v>ASINS JUAN</v>
      </c>
      <c r="I69" s="287" t="str">
        <f>'ENTRY LIST 3'!G234</f>
        <v>Cristian</v>
      </c>
      <c r="J69" s="287" t="str">
        <f>'ENTRY LIST 3'!H234</f>
        <v>SPAIN</v>
      </c>
      <c r="K69" s="287">
        <f>'ENTRY LIST 3'!I234</f>
        <v>1996</v>
      </c>
      <c r="L69" s="287" t="str">
        <f>'ENTRY LIST 3'!J234</f>
        <v>034-46012</v>
      </c>
      <c r="M69" s="287" t="str">
        <f>'ENTRY LIST 3'!K234</f>
        <v>Koxx/20"</v>
      </c>
    </row>
    <row r="70" spans="1:13" ht="12.75" customHeight="1">
      <c r="A70" s="54">
        <v>254</v>
      </c>
      <c r="C70" s="115">
        <v>0.3972222222222222</v>
      </c>
      <c r="D70" s="56"/>
      <c r="E70" s="288" t="str">
        <f>'ENTRY LIST 3'!C325</f>
        <v>A</v>
      </c>
      <c r="F70" s="287" t="str">
        <f>'ENTRY LIST 3'!D325</f>
        <v>SENIOR</v>
      </c>
      <c r="G70" s="287">
        <f>'ENTRY LIST 3'!E325</f>
        <v>57</v>
      </c>
      <c r="H70" s="287" t="str">
        <f>'ENTRY LIST 3'!F325</f>
        <v>GOMEZ LUIS</v>
      </c>
      <c r="I70" s="287" t="str">
        <f>'ENTRY LIST 3'!G325</f>
        <v>Daniel</v>
      </c>
      <c r="J70" s="287" t="str">
        <f>'ENTRY LIST 3'!H325</f>
        <v>CATALONIA</v>
      </c>
      <c r="K70" s="287">
        <f>'ENTRY LIST 3'!I325</f>
        <v>1684</v>
      </c>
      <c r="L70" s="287" t="str">
        <f>'ENTRY LIST 3'!J325</f>
        <v>034-08253</v>
      </c>
      <c r="M70" s="287" t="str">
        <f>'ENTRY LIST 3'!K325</f>
        <v>Monty/20"</v>
      </c>
    </row>
    <row r="71" spans="1:13" ht="12.75" customHeight="1">
      <c r="A71" s="54">
        <v>255</v>
      </c>
      <c r="C71" s="115">
        <v>0.3986111111111111</v>
      </c>
      <c r="D71" s="56"/>
      <c r="E71" s="288" t="str">
        <f>'ENTRY LIST 3'!C338</f>
        <v>A</v>
      </c>
      <c r="F71" s="287" t="str">
        <f>'ENTRY LIST 3'!D338</f>
        <v>SENIOR</v>
      </c>
      <c r="G71" s="287">
        <f>'ENTRY LIST 3'!E338</f>
        <v>70</v>
      </c>
      <c r="H71" s="287" t="str">
        <f>'ENTRY LIST 3'!F338</f>
        <v>ZEDEK</v>
      </c>
      <c r="I71" s="287" t="str">
        <f>'ENTRY LIST 3'!G338</f>
        <v>Tomáš</v>
      </c>
      <c r="J71" s="287" t="str">
        <f>'ENTRY LIST 3'!H338</f>
        <v>CZECH</v>
      </c>
      <c r="K71" s="287">
        <f>'ENTRY LIST 3'!I338</f>
        <v>1975</v>
      </c>
      <c r="L71" s="287" t="str">
        <f>'ENTRY LIST 3'!J338</f>
        <v>420-08872</v>
      </c>
      <c r="M71" s="287" t="str">
        <f>'ENTRY LIST 3'!K338</f>
        <v>Koxx/20"</v>
      </c>
    </row>
    <row r="72" spans="1:13" ht="12.75" customHeight="1">
      <c r="A72" s="54">
        <v>256</v>
      </c>
      <c r="C72" s="115">
        <v>0.3986111111111111</v>
      </c>
      <c r="D72" s="56"/>
      <c r="E72" s="288" t="str">
        <f>'ENTRY LIST 3'!C342</f>
        <v>A</v>
      </c>
      <c r="F72" s="287" t="str">
        <f>'ENTRY LIST 3'!D342</f>
        <v>SENIOR</v>
      </c>
      <c r="G72" s="287">
        <f>'ENTRY LIST 3'!E342</f>
        <v>74</v>
      </c>
      <c r="H72" s="287" t="str">
        <f>'ENTRY LIST 3'!F342</f>
        <v>ROGERO</v>
      </c>
      <c r="I72" s="287" t="str">
        <f>'ENTRY LIST 3'!G342</f>
        <v>Loic</v>
      </c>
      <c r="J72" s="287" t="str">
        <f>'ENTRY LIST 3'!H342</f>
        <v>FRANCE</v>
      </c>
      <c r="K72" s="287">
        <f>'ENTRY LIST 3'!I342</f>
        <v>1987</v>
      </c>
      <c r="L72" s="287" t="str">
        <f>'ENTRY LIST 3'!J342</f>
        <v>033-00007</v>
      </c>
      <c r="M72" s="287" t="str">
        <f>'ENTRY LIST 3'!K342</f>
        <v>Koxx/20"</v>
      </c>
    </row>
    <row r="73" spans="1:13" ht="12.75" customHeight="1">
      <c r="A73" s="54">
        <v>257</v>
      </c>
      <c r="C73" s="115">
        <v>0.39999999999999997</v>
      </c>
      <c r="D73" s="56"/>
      <c r="E73" s="288" t="str">
        <f>'ENTRY LIST 3'!C343</f>
        <v>A</v>
      </c>
      <c r="F73" s="287" t="str">
        <f>'ENTRY LIST 3'!D343</f>
        <v>SENIOR</v>
      </c>
      <c r="G73" s="287">
        <f>'ENTRY LIST 3'!E343</f>
        <v>75</v>
      </c>
      <c r="H73" s="287" t="str">
        <f>'ENTRY LIST 3'!F343</f>
        <v>SAUMADE</v>
      </c>
      <c r="I73" s="287" t="str">
        <f>'ENTRY LIST 3'!G343</f>
        <v>Brice</v>
      </c>
      <c r="J73" s="287" t="str">
        <f>'ENTRY LIST 3'!H343</f>
        <v>FRANCE</v>
      </c>
      <c r="K73" s="287">
        <f>'ENTRY LIST 3'!I343</f>
        <v>1990</v>
      </c>
      <c r="L73" s="287" t="str">
        <f>'ENTRY LIST 3'!J343</f>
        <v>033-00008</v>
      </c>
      <c r="M73" s="287" t="str">
        <f>'ENTRY LIST 3'!K343</f>
        <v>Koxx/20"</v>
      </c>
    </row>
    <row r="74" spans="1:13" ht="12.75" customHeight="1">
      <c r="A74" s="54">
        <v>258</v>
      </c>
      <c r="C74" s="115">
        <v>0.39999999999999997</v>
      </c>
      <c r="D74" s="56"/>
      <c r="E74" s="288" t="str">
        <f>'ENTRY LIST 3'!C344</f>
        <v>A</v>
      </c>
      <c r="F74" s="287" t="str">
        <f>'ENTRY LIST 3'!D344</f>
        <v>SENIOR</v>
      </c>
      <c r="G74" s="287">
        <f>'ENTRY LIST 3'!E344</f>
        <v>76</v>
      </c>
      <c r="H74" s="287" t="str">
        <f>'ENTRY LIST 3'!F344</f>
        <v>HELBIG</v>
      </c>
      <c r="I74" s="287" t="str">
        <f>'ENTRY LIST 3'!G344</f>
        <v>Thomas</v>
      </c>
      <c r="J74" s="287" t="str">
        <f>'ENTRY LIST 3'!H344</f>
        <v>GERMANY</v>
      </c>
      <c r="K74" s="287">
        <f>'ENTRY LIST 3'!I344</f>
        <v>1979</v>
      </c>
      <c r="L74" s="287" t="str">
        <f>'ENTRY LIST 3'!J344</f>
        <v>049-01217</v>
      </c>
      <c r="M74" s="287" t="str">
        <f>'ENTRY LIST 3'!K344</f>
        <v>Onza/20"</v>
      </c>
    </row>
    <row r="75" spans="1:13" ht="12.75" customHeight="1">
      <c r="A75" s="54">
        <v>259</v>
      </c>
      <c r="C75" s="115">
        <v>0.40138888888888885</v>
      </c>
      <c r="D75" s="56"/>
      <c r="E75" s="288" t="str">
        <f>'ENTRY LIST 3'!C345</f>
        <v>A</v>
      </c>
      <c r="F75" s="287" t="str">
        <f>'ENTRY LIST 3'!D345</f>
        <v>SENIOR</v>
      </c>
      <c r="G75" s="287">
        <f>'ENTRY LIST 3'!E345</f>
        <v>77</v>
      </c>
      <c r="H75" s="287" t="str">
        <f>'ENTRY LIST 3'!F345</f>
        <v>WINCKLER</v>
      </c>
      <c r="I75" s="287" t="str">
        <f>'ENTRY LIST 3'!G345</f>
        <v>Alexander</v>
      </c>
      <c r="J75" s="287" t="str">
        <f>'ENTRY LIST 3'!H345</f>
        <v>GERMANY</v>
      </c>
      <c r="K75" s="287">
        <f>'ENTRY LIST 3'!I345</f>
        <v>1983</v>
      </c>
      <c r="L75" s="287" t="str">
        <f>'ENTRY LIST 3'!J345</f>
        <v>049-01218</v>
      </c>
      <c r="M75" s="287" t="str">
        <f>'ENTRY LIST 3'!K345</f>
        <v>Koxx/26"</v>
      </c>
    </row>
    <row r="76" spans="1:13" ht="12.75" customHeight="1">
      <c r="A76" s="54">
        <v>260</v>
      </c>
      <c r="C76" s="115">
        <v>0.40138888888888885</v>
      </c>
      <c r="D76" s="56"/>
      <c r="E76" s="288" t="str">
        <f>'ENTRY LIST 3'!C348</f>
        <v>A</v>
      </c>
      <c r="F76" s="287" t="str">
        <f>'ENTRY LIST 3'!D348</f>
        <v>SENIOR</v>
      </c>
      <c r="G76" s="287">
        <f>'ENTRY LIST 3'!E348</f>
        <v>80</v>
      </c>
      <c r="H76" s="287" t="str">
        <f>'ENTRY LIST 3'!F348</f>
        <v>PEREIRA ESTEVES FERREIRA</v>
      </c>
      <c r="I76" s="287" t="str">
        <f>'ENTRY LIST 3'!G348</f>
        <v>Jorge</v>
      </c>
      <c r="J76" s="287" t="str">
        <f>'ENTRY LIST 3'!H348</f>
        <v>PORTUGAL</v>
      </c>
      <c r="K76" s="287">
        <f>'ENTRY LIST 3'!I348</f>
        <v>1977</v>
      </c>
      <c r="L76" s="287" t="str">
        <f>'ENTRY LIST 3'!J348</f>
        <v>035-12002</v>
      </c>
      <c r="M76" s="287" t="str">
        <f>'ENTRY LIST 3'!K348</f>
        <v>Ozonys/26"</v>
      </c>
    </row>
    <row r="77" spans="1:13" ht="12.75" customHeight="1">
      <c r="A77" s="54">
        <v>261</v>
      </c>
      <c r="C77" s="115">
        <v>0.40277777777777773</v>
      </c>
      <c r="D77" s="56"/>
      <c r="E77" s="288" t="str">
        <f>'ENTRY LIST 3'!C356</f>
        <v>A</v>
      </c>
      <c r="F77" s="287" t="str">
        <f>'ENTRY LIST 3'!D356</f>
        <v>SENIOR</v>
      </c>
      <c r="G77" s="287">
        <f>'ENTRY LIST 3'!E356</f>
        <v>88</v>
      </c>
      <c r="H77" s="287" t="str">
        <f>'ENTRY LIST 3'!F356</f>
        <v>DE LA PENA CATALAN</v>
      </c>
      <c r="I77" s="287" t="str">
        <f>'ENTRY LIST 3'!G356</f>
        <v>Juan Daniel</v>
      </c>
      <c r="J77" s="287" t="str">
        <f>'ENTRY LIST 3'!H356</f>
        <v>SPAIN</v>
      </c>
      <c r="K77" s="287">
        <f>'ENTRY LIST 3'!I356</f>
        <v>1978</v>
      </c>
      <c r="L77" s="287" t="str">
        <f>'ENTRY LIST 3'!J356</f>
        <v>034-46004</v>
      </c>
      <c r="M77" s="287" t="str">
        <f>'ENTRY LIST 3'!K356</f>
        <v>Kabra/24"</v>
      </c>
    </row>
    <row r="78" spans="1:13" ht="12.75" customHeight="1">
      <c r="A78" s="54">
        <v>262</v>
      </c>
      <c r="C78" s="115">
        <v>0.40277777777777773</v>
      </c>
      <c r="D78" s="56"/>
      <c r="E78" s="288" t="str">
        <f>'ENTRY LIST 3'!C357</f>
        <v>A</v>
      </c>
      <c r="F78" s="287" t="str">
        <f>'ENTRY LIST 3'!D357</f>
        <v>SENIOR</v>
      </c>
      <c r="G78" s="287">
        <f>'ENTRY LIST 3'!E357</f>
        <v>89</v>
      </c>
      <c r="H78" s="287" t="str">
        <f>'ENTRY LIST 3'!F357</f>
        <v>STEIDLEY</v>
      </c>
      <c r="I78" s="287" t="str">
        <f>'ENTRY LIST 3'!G357</f>
        <v>Mike</v>
      </c>
      <c r="J78" s="287" t="str">
        <f>'ENTRY LIST 3'!H357</f>
        <v>USA</v>
      </c>
      <c r="K78" s="287">
        <f>'ENTRY LIST 3'!I357</f>
        <v>1981</v>
      </c>
      <c r="L78" s="287" t="str">
        <f>'ENTRY LIST 3'!J357</f>
        <v>001-00001</v>
      </c>
      <c r="M78" s="287" t="str">
        <f>'ENTRY LIST 3'!K357</f>
        <v>Haro 26"</v>
      </c>
    </row>
    <row r="79" ht="13.5">
      <c r="C79" s="330"/>
    </row>
    <row r="80" spans="4:9" ht="18">
      <c r="D80" s="333" t="s">
        <v>1136</v>
      </c>
      <c r="E80" s="332"/>
      <c r="F80" s="332"/>
      <c r="G80" s="332"/>
      <c r="H80" s="332"/>
      <c r="I80" s="332"/>
    </row>
    <row r="81" ht="6" customHeight="1"/>
    <row r="82" ht="6" customHeight="1"/>
    <row r="83" spans="4:9" ht="24" customHeight="1">
      <c r="D83" s="334" t="s">
        <v>1137</v>
      </c>
      <c r="E83" s="335"/>
      <c r="F83" s="335"/>
      <c r="G83" s="335"/>
      <c r="H83" s="335"/>
      <c r="I83" s="335"/>
    </row>
    <row r="84" ht="6" customHeight="1"/>
    <row r="85" spans="5:11" ht="18">
      <c r="E85" s="334" t="s">
        <v>1138</v>
      </c>
      <c r="F85" s="335"/>
      <c r="G85" s="335"/>
      <c r="H85" s="335"/>
      <c r="I85" s="335"/>
      <c r="J85" s="335"/>
      <c r="K85" s="335"/>
    </row>
    <row r="86" ht="5.25" customHeight="1">
      <c r="E86" s="58"/>
    </row>
    <row r="87" spans="5:11" ht="18">
      <c r="E87" s="334" t="s">
        <v>1140</v>
      </c>
      <c r="F87" s="335"/>
      <c r="G87" s="335"/>
      <c r="H87" s="335"/>
      <c r="I87" s="335"/>
      <c r="J87" s="335"/>
      <c r="K87" s="335"/>
    </row>
  </sheetData>
  <sheetProtection/>
  <mergeCells count="1">
    <mergeCell ref="F4:G4"/>
  </mergeCells>
  <printOptions horizontalCentered="1"/>
  <pageMargins left="0.7874015748031497" right="0.7874015748031497" top="0.2362204724409449" bottom="0.1968503937007874" header="0.5118110236220472" footer="0.5118110236220472"/>
  <pageSetup fitToHeight="1" fitToWidth="1" horizontalDpi="600" verticalDpi="600" orientation="portrait" paperSize="9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BA24"/>
  <sheetViews>
    <sheetView zoomScalePageLayoutView="0" workbookViewId="0" topLeftCell="A1">
      <pane xSplit="6" topLeftCell="G1" activePane="topRight" state="frozen"/>
      <selection pane="topLeft" activeCell="B10" sqref="B10"/>
      <selection pane="topRight" activeCell="C7" sqref="C7"/>
    </sheetView>
  </sheetViews>
  <sheetFormatPr defaultColWidth="9.00390625" defaultRowHeight="13.5"/>
  <cols>
    <col min="1" max="1" width="3.25390625" style="0" customWidth="1"/>
    <col min="2" max="2" width="1.625" style="0" customWidth="1"/>
    <col min="3" max="3" width="3.625" style="59" customWidth="1"/>
    <col min="4" max="4" width="4.375" style="0" customWidth="1"/>
    <col min="5" max="5" width="17.75390625" style="0" customWidth="1"/>
    <col min="6" max="6" width="13.625" style="0" customWidth="1"/>
    <col min="7" max="7" width="12.00390625" style="0" customWidth="1"/>
    <col min="8" max="8" width="7.625" style="0" customWidth="1"/>
    <col min="9" max="9" width="11.625" style="0" customWidth="1"/>
    <col min="10" max="10" width="18.00390625" style="0" customWidth="1"/>
    <col min="11" max="11" width="3.50390625" style="59" customWidth="1"/>
    <col min="12" max="12" width="3.625" style="59" customWidth="1"/>
    <col min="13" max="13" width="3.50390625" style="59" customWidth="1"/>
    <col min="14" max="15" width="3.625" style="59" customWidth="1"/>
    <col min="16" max="16" width="4.00390625" style="59" customWidth="1"/>
    <col min="17" max="17" width="3.625" style="59" customWidth="1"/>
    <col min="18" max="18" width="3.875" style="59" customWidth="1"/>
    <col min="19" max="20" width="3.875" style="59" hidden="1" customWidth="1"/>
    <col min="21" max="21" width="4.625" style="0" customWidth="1"/>
    <col min="22" max="22" width="3.875" style="59" customWidth="1"/>
    <col min="23" max="24" width="3.625" style="59" customWidth="1"/>
    <col min="25" max="25" width="3.75390625" style="59" customWidth="1"/>
    <col min="26" max="28" width="3.625" style="59" customWidth="1"/>
    <col min="29" max="29" width="3.75390625" style="59" customWidth="1"/>
    <col min="30" max="31" width="3.625" style="62" hidden="1" customWidth="1"/>
    <col min="32" max="33" width="4.625" style="0" customWidth="1"/>
    <col min="34" max="34" width="9.00390625" style="60" customWidth="1"/>
    <col min="35" max="35" width="9.00390625" style="58" customWidth="1"/>
    <col min="36" max="36" width="9.50390625" style="127" bestFit="1" customWidth="1"/>
    <col min="37" max="37" width="10.125" style="58" bestFit="1" customWidth="1"/>
    <col min="38" max="38" width="9.50390625" style="16" customWidth="1"/>
    <col min="39" max="41" width="4.125" style="16" customWidth="1"/>
    <col min="42" max="42" width="4.125" style="0" customWidth="1"/>
    <col min="43" max="43" width="3.875" style="59" customWidth="1"/>
    <col min="44" max="44" width="7.25390625" style="0" customWidth="1"/>
    <col min="45" max="45" width="3.625" style="44" customWidth="1"/>
    <col min="46" max="46" width="3.875" style="44" customWidth="1"/>
    <col min="47" max="48" width="3.625" style="44" customWidth="1"/>
    <col min="49" max="49" width="3.75390625" style="44" customWidth="1"/>
    <col min="50" max="50" width="2.50390625" style="0" customWidth="1"/>
  </cols>
  <sheetData>
    <row r="1" spans="1:13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</row>
    <row r="2" spans="1:14" s="168" customFormat="1" ht="13.5" customHeight="1">
      <c r="A2" s="163"/>
      <c r="B2" s="255"/>
      <c r="C2" s="164" t="s">
        <v>485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spans="3:49" s="3" customFormat="1" ht="12">
      <c r="C3" s="70"/>
      <c r="K3" s="70"/>
      <c r="L3" s="70"/>
      <c r="M3" s="70"/>
      <c r="N3" s="70"/>
      <c r="O3" s="70"/>
      <c r="P3" s="70"/>
      <c r="Q3" s="70"/>
      <c r="R3" s="70"/>
      <c r="S3" s="70"/>
      <c r="T3" s="70"/>
      <c r="V3" s="70"/>
      <c r="W3" s="70"/>
      <c r="X3" s="70"/>
      <c r="Y3" s="70"/>
      <c r="Z3" s="70"/>
      <c r="AA3" s="70"/>
      <c r="AB3" s="70"/>
      <c r="AC3" s="70"/>
      <c r="AD3" s="75"/>
      <c r="AE3" s="75"/>
      <c r="AH3" s="70"/>
      <c r="AI3" s="126"/>
      <c r="AJ3" s="126"/>
      <c r="AK3" s="126"/>
      <c r="AL3" s="36"/>
      <c r="AM3" s="36"/>
      <c r="AN3" s="36"/>
      <c r="AO3" s="36"/>
      <c r="AQ3" s="70"/>
      <c r="AS3" s="40"/>
      <c r="AT3" s="40"/>
      <c r="AU3" s="40"/>
      <c r="AV3" s="40"/>
      <c r="AW3" s="40"/>
    </row>
    <row r="4" spans="3:49" s="2" customFormat="1" ht="13.5">
      <c r="C4" s="217" t="s">
        <v>63</v>
      </c>
      <c r="D4" s="218"/>
      <c r="E4" s="219"/>
      <c r="F4" s="48"/>
      <c r="G4" s="19"/>
      <c r="H4" s="17"/>
      <c r="I4" s="19"/>
      <c r="J4" s="17"/>
      <c r="K4" s="60"/>
      <c r="L4" s="60"/>
      <c r="M4" s="60"/>
      <c r="N4" s="60"/>
      <c r="O4" s="60"/>
      <c r="P4" s="60"/>
      <c r="Q4" s="60"/>
      <c r="R4" s="60"/>
      <c r="S4" s="60"/>
      <c r="T4" s="60"/>
      <c r="V4" s="60"/>
      <c r="W4" s="60"/>
      <c r="X4" s="60"/>
      <c r="Y4" s="60"/>
      <c r="Z4" s="60"/>
      <c r="AA4" s="60"/>
      <c r="AB4" s="60"/>
      <c r="AC4" s="60"/>
      <c r="AD4" s="63"/>
      <c r="AE4" s="63"/>
      <c r="AH4" s="60"/>
      <c r="AI4" s="127"/>
      <c r="AJ4" s="127"/>
      <c r="AK4" s="127"/>
      <c r="AL4" s="17"/>
      <c r="AM4" s="17"/>
      <c r="AN4" s="17"/>
      <c r="AO4" s="17"/>
      <c r="AP4" s="20"/>
      <c r="AQ4" s="131"/>
      <c r="AR4" s="20"/>
      <c r="AS4" s="43"/>
      <c r="AT4" s="43"/>
      <c r="AU4" s="44"/>
      <c r="AV4" s="44"/>
      <c r="AW4" s="44"/>
    </row>
    <row r="5" spans="1:49" s="3" customFormat="1" ht="12">
      <c r="A5" s="122"/>
      <c r="C5" s="124"/>
      <c r="D5" s="4" t="s">
        <v>49</v>
      </c>
      <c r="E5" s="38"/>
      <c r="F5" s="33"/>
      <c r="G5" s="31"/>
      <c r="H5" s="37"/>
      <c r="I5" s="31"/>
      <c r="J5" s="37"/>
      <c r="K5" s="71" t="s">
        <v>50</v>
      </c>
      <c r="L5" s="74"/>
      <c r="M5" s="74"/>
      <c r="N5" s="74"/>
      <c r="O5" s="74"/>
      <c r="P5" s="74"/>
      <c r="Q5" s="74"/>
      <c r="R5" s="74"/>
      <c r="S5" s="74"/>
      <c r="T5" s="74"/>
      <c r="U5" s="4" t="s">
        <v>120</v>
      </c>
      <c r="V5" s="74" t="s">
        <v>51</v>
      </c>
      <c r="W5" s="74"/>
      <c r="X5" s="74"/>
      <c r="Y5" s="74"/>
      <c r="Z5" s="74"/>
      <c r="AA5" s="74"/>
      <c r="AB5" s="74"/>
      <c r="AC5" s="74"/>
      <c r="AD5" s="76"/>
      <c r="AE5" s="76"/>
      <c r="AF5" s="4" t="s">
        <v>121</v>
      </c>
      <c r="AG5" s="8" t="s">
        <v>122</v>
      </c>
      <c r="AH5" s="71" t="s">
        <v>123</v>
      </c>
      <c r="AI5" s="128"/>
      <c r="AJ5" s="128"/>
      <c r="AK5" s="128"/>
      <c r="AL5" s="15"/>
      <c r="AM5" s="80"/>
      <c r="AN5" s="81" t="s">
        <v>113</v>
      </c>
      <c r="AO5" s="82"/>
      <c r="AP5" s="6" t="s">
        <v>124</v>
      </c>
      <c r="AQ5" s="132"/>
      <c r="AR5" s="4" t="s">
        <v>125</v>
      </c>
      <c r="AS5" s="85"/>
      <c r="AT5" s="86"/>
      <c r="AU5" s="87"/>
      <c r="AV5" s="86"/>
      <c r="AW5" s="87"/>
    </row>
    <row r="6" spans="1:49" s="3" customFormat="1" ht="12">
      <c r="A6" s="123" t="s">
        <v>7</v>
      </c>
      <c r="C6" s="125" t="s">
        <v>43</v>
      </c>
      <c r="D6" s="5" t="s">
        <v>52</v>
      </c>
      <c r="E6" s="39" t="s">
        <v>44</v>
      </c>
      <c r="F6" s="34" t="s">
        <v>45</v>
      </c>
      <c r="G6" s="32" t="s">
        <v>46</v>
      </c>
      <c r="H6" s="32" t="s">
        <v>126</v>
      </c>
      <c r="I6" s="32" t="s">
        <v>47</v>
      </c>
      <c r="J6" s="32" t="s">
        <v>202</v>
      </c>
      <c r="K6" s="73">
        <v>21</v>
      </c>
      <c r="L6" s="73">
        <v>22</v>
      </c>
      <c r="M6" s="73">
        <v>23</v>
      </c>
      <c r="N6" s="73">
        <v>24</v>
      </c>
      <c r="O6" s="73">
        <v>25</v>
      </c>
      <c r="P6" s="73">
        <v>26</v>
      </c>
      <c r="Q6" s="73">
        <v>27</v>
      </c>
      <c r="R6" s="73">
        <v>28</v>
      </c>
      <c r="S6" s="73" t="s">
        <v>1028</v>
      </c>
      <c r="T6" s="73" t="s">
        <v>1028</v>
      </c>
      <c r="U6" s="10" t="s">
        <v>127</v>
      </c>
      <c r="V6" s="73">
        <v>21</v>
      </c>
      <c r="W6" s="73">
        <v>22</v>
      </c>
      <c r="X6" s="73">
        <v>23</v>
      </c>
      <c r="Y6" s="73">
        <v>24</v>
      </c>
      <c r="Z6" s="73">
        <v>25</v>
      </c>
      <c r="AA6" s="73">
        <v>26</v>
      </c>
      <c r="AB6" s="73">
        <v>27</v>
      </c>
      <c r="AC6" s="73">
        <v>28</v>
      </c>
      <c r="AD6" s="77" t="s">
        <v>1028</v>
      </c>
      <c r="AE6" s="77" t="s">
        <v>1028</v>
      </c>
      <c r="AF6" s="10" t="s">
        <v>127</v>
      </c>
      <c r="AG6" s="10" t="s">
        <v>128</v>
      </c>
      <c r="AH6" s="129" t="s">
        <v>129</v>
      </c>
      <c r="AI6" s="130" t="s">
        <v>130</v>
      </c>
      <c r="AJ6" s="73" t="s">
        <v>53</v>
      </c>
      <c r="AK6" s="73" t="s">
        <v>131</v>
      </c>
      <c r="AL6" s="11" t="s">
        <v>132</v>
      </c>
      <c r="AM6" s="83" t="s">
        <v>133</v>
      </c>
      <c r="AN6" s="83" t="s">
        <v>134</v>
      </c>
      <c r="AO6" s="83" t="s">
        <v>135</v>
      </c>
      <c r="AP6" s="240" t="s">
        <v>136</v>
      </c>
      <c r="AQ6" s="139" t="s">
        <v>137</v>
      </c>
      <c r="AR6" s="5" t="s">
        <v>138</v>
      </c>
      <c r="AS6" s="88" t="s">
        <v>83</v>
      </c>
      <c r="AT6" s="89">
        <v>1</v>
      </c>
      <c r="AU6" s="88">
        <v>2</v>
      </c>
      <c r="AV6" s="89">
        <v>3</v>
      </c>
      <c r="AW6" s="88">
        <v>5</v>
      </c>
    </row>
    <row r="7" spans="1:53" s="2" customFormat="1" ht="18" customHeight="1">
      <c r="A7" s="54">
        <v>1</v>
      </c>
      <c r="B7" s="3"/>
      <c r="C7" s="54"/>
      <c r="D7" s="78">
        <f>'ENTRY LIST 3'!E11</f>
        <v>203</v>
      </c>
      <c r="E7" s="78" t="str">
        <f>'ENTRY LIST 3'!F11</f>
        <v>ROVIRA CAMPANA</v>
      </c>
      <c r="F7" s="78" t="str">
        <f>'ENTRY LIST 3'!G11</f>
        <v>Alan</v>
      </c>
      <c r="G7" s="78" t="str">
        <f>'ENTRY LIST 3'!H11</f>
        <v>CATALONIA</v>
      </c>
      <c r="H7" s="78">
        <f>'ENTRY LIST 3'!I11</f>
        <v>2003</v>
      </c>
      <c r="I7" s="78" t="str">
        <f>'ENTRY LIST 3'!J11</f>
        <v>034-08393</v>
      </c>
      <c r="J7" s="331" t="s">
        <v>1135</v>
      </c>
      <c r="K7" s="238">
        <v>0</v>
      </c>
      <c r="L7" s="238">
        <v>3</v>
      </c>
      <c r="M7" s="238">
        <v>0</v>
      </c>
      <c r="N7" s="238">
        <v>0</v>
      </c>
      <c r="O7" s="238">
        <v>3</v>
      </c>
      <c r="P7" s="238">
        <v>1</v>
      </c>
      <c r="Q7" s="238">
        <v>0</v>
      </c>
      <c r="R7" s="238">
        <v>0</v>
      </c>
      <c r="S7" s="84"/>
      <c r="T7" s="84"/>
      <c r="U7" s="66">
        <f aca="true" t="shared" si="0" ref="U7:U24">SUM(K7:T7)</f>
        <v>7</v>
      </c>
      <c r="V7" s="238">
        <v>0</v>
      </c>
      <c r="W7" s="238">
        <v>1</v>
      </c>
      <c r="X7" s="238">
        <v>0</v>
      </c>
      <c r="Y7" s="238">
        <v>1</v>
      </c>
      <c r="Z7" s="238">
        <v>1</v>
      </c>
      <c r="AA7" s="238">
        <v>1</v>
      </c>
      <c r="AB7" s="238">
        <v>2</v>
      </c>
      <c r="AC7" s="238">
        <v>0</v>
      </c>
      <c r="AD7" s="84"/>
      <c r="AE7" s="84"/>
      <c r="AF7" s="66">
        <f aca="true" t="shared" si="1" ref="AF7:AF24">SUM(V7:AE7)</f>
        <v>6</v>
      </c>
      <c r="AG7" s="66">
        <f aca="true" t="shared" si="2" ref="AG7:AG24">AF7+U7</f>
        <v>13</v>
      </c>
      <c r="AH7" s="67">
        <v>0.1875</v>
      </c>
      <c r="AI7" s="68">
        <v>0.009027777777777779</v>
      </c>
      <c r="AJ7" s="235">
        <v>0.3541666666666667</v>
      </c>
      <c r="AK7" s="235">
        <v>0.5256944444444445</v>
      </c>
      <c r="AL7" s="141">
        <f aca="true" t="shared" si="3" ref="AL7:AL24">ROUND(AK7-AJ7-AI7,7)</f>
        <v>0.1625</v>
      </c>
      <c r="AM7" s="153">
        <f aca="true" t="shared" si="4" ref="AM7:AM24">IF((AL7-AH7)&lt;0,0,HOUR(AL7-AH7))</f>
        <v>0</v>
      </c>
      <c r="AN7" s="153">
        <f aca="true" t="shared" si="5" ref="AN7:AN24">IF((AL7-AH7)&lt;0,0,MINUTE(AL7-AH7))</f>
        <v>0</v>
      </c>
      <c r="AO7" s="153">
        <f aca="true" t="shared" si="6" ref="AO7:AO24">IF((AL7-AH7)&lt;0,0,SECOND(AL7-AH7))</f>
        <v>0</v>
      </c>
      <c r="AP7" s="142">
        <f>IF((ROUND(AL7-AH7,7))&lt;0,0,IF(AM7&gt;=1,"DQ",IF(AN7&gt;=1,VLOOKUP(AN7,PENALTY!$A$2:$B$60,2),1)))</f>
        <v>0</v>
      </c>
      <c r="AQ7" s="55">
        <v>0</v>
      </c>
      <c r="AR7" s="79">
        <f aca="true" t="shared" si="7" ref="AR7:AR24">AG7+AP7+AQ7</f>
        <v>13</v>
      </c>
      <c r="AS7" s="134">
        <f aca="true" t="shared" si="8" ref="AS7:AS24">COUNTIF(K7:R7,"0")+COUNTIF(V7:AC7,"0")</f>
        <v>8</v>
      </c>
      <c r="AT7" s="135">
        <f aca="true" t="shared" si="9" ref="AT7:AT24">COUNTIF(K7:R7,"1")+COUNTIF(V7:AC7,"1")</f>
        <v>5</v>
      </c>
      <c r="AU7" s="136">
        <f aca="true" t="shared" si="10" ref="AU7:AU24">COUNTIF(K7:R7,"2")+COUNTIF(V7:AC7,"2")</f>
        <v>1</v>
      </c>
      <c r="AV7" s="135">
        <f aca="true" t="shared" si="11" ref="AV7:AV24">COUNTIF(K7:R7,"3")+COUNTIF(V7:AC7,"3")</f>
        <v>2</v>
      </c>
      <c r="AW7" s="136">
        <f aca="true" t="shared" si="12" ref="AW7:AW24">COUNTIF(K7:R7,"5")+COUNTIF(V7:AC7,"5")</f>
        <v>0</v>
      </c>
      <c r="AX7" s="46"/>
      <c r="AY7" s="47"/>
      <c r="AZ7" s="47"/>
      <c r="BA7" s="47"/>
    </row>
    <row r="8" spans="1:53" s="2" customFormat="1" ht="18" customHeight="1">
      <c r="A8" s="54">
        <v>2</v>
      </c>
      <c r="B8" s="3"/>
      <c r="C8" s="54"/>
      <c r="D8" s="78">
        <f>'ENTRY LIST 3'!E23</f>
        <v>215</v>
      </c>
      <c r="E8" s="78" t="str">
        <f>'ENTRY LIST 3'!F23</f>
        <v>IKEDA</v>
      </c>
      <c r="F8" s="78" t="str">
        <f>'ENTRY LIST 3'!G23</f>
        <v>Riki</v>
      </c>
      <c r="G8" s="78" t="str">
        <f>'ENTRY LIST 3'!H23</f>
        <v>JAPAN</v>
      </c>
      <c r="H8" s="78">
        <f>'ENTRY LIST 3'!I23</f>
        <v>2003</v>
      </c>
      <c r="I8" s="78" t="str">
        <f>'ENTRY LIST 3'!J23</f>
        <v>081-40001</v>
      </c>
      <c r="J8" s="78" t="str">
        <f>'ENTRY LIST 3'!K23</f>
        <v>Monty/20"</v>
      </c>
      <c r="K8" s="238">
        <v>0</v>
      </c>
      <c r="L8" s="238">
        <v>1</v>
      </c>
      <c r="M8" s="238">
        <v>0</v>
      </c>
      <c r="N8" s="238">
        <v>1</v>
      </c>
      <c r="O8" s="238">
        <v>2</v>
      </c>
      <c r="P8" s="238">
        <v>5</v>
      </c>
      <c r="Q8" s="238">
        <v>5</v>
      </c>
      <c r="R8" s="238">
        <v>1</v>
      </c>
      <c r="S8" s="84"/>
      <c r="T8" s="84"/>
      <c r="U8" s="66">
        <f t="shared" si="0"/>
        <v>15</v>
      </c>
      <c r="V8" s="238">
        <v>0</v>
      </c>
      <c r="W8" s="238">
        <v>0</v>
      </c>
      <c r="X8" s="238">
        <v>0</v>
      </c>
      <c r="Y8" s="238">
        <v>5</v>
      </c>
      <c r="Z8" s="238">
        <v>0</v>
      </c>
      <c r="AA8" s="238">
        <v>1</v>
      </c>
      <c r="AB8" s="238">
        <v>3</v>
      </c>
      <c r="AC8" s="238">
        <v>0</v>
      </c>
      <c r="AD8" s="84"/>
      <c r="AE8" s="84"/>
      <c r="AF8" s="66">
        <f t="shared" si="1"/>
        <v>9</v>
      </c>
      <c r="AG8" s="66">
        <f t="shared" si="2"/>
        <v>24</v>
      </c>
      <c r="AH8" s="67">
        <v>0.1875</v>
      </c>
      <c r="AI8" s="68">
        <v>0</v>
      </c>
      <c r="AJ8" s="235">
        <v>0.3736111111111111</v>
      </c>
      <c r="AK8" s="235">
        <v>0.5384722222222222</v>
      </c>
      <c r="AL8" s="141">
        <f t="shared" si="3"/>
        <v>0.1648611</v>
      </c>
      <c r="AM8" s="153">
        <f t="shared" si="4"/>
        <v>0</v>
      </c>
      <c r="AN8" s="153">
        <f t="shared" si="5"/>
        <v>0</v>
      </c>
      <c r="AO8" s="153">
        <f t="shared" si="6"/>
        <v>0</v>
      </c>
      <c r="AP8" s="142">
        <f>IF((ROUND(AL8-AH8,7))&lt;0,0,IF(AM8&gt;=1,"DQ",IF(AN8&gt;=1,VLOOKUP(AN8,PENALTY!$A$2:$B$60,2),1)))</f>
        <v>0</v>
      </c>
      <c r="AQ8" s="55">
        <v>0</v>
      </c>
      <c r="AR8" s="79">
        <f t="shared" si="7"/>
        <v>24</v>
      </c>
      <c r="AS8" s="134">
        <f t="shared" si="8"/>
        <v>7</v>
      </c>
      <c r="AT8" s="135">
        <f t="shared" si="9"/>
        <v>4</v>
      </c>
      <c r="AU8" s="136">
        <f t="shared" si="10"/>
        <v>1</v>
      </c>
      <c r="AV8" s="135">
        <f t="shared" si="11"/>
        <v>1</v>
      </c>
      <c r="AW8" s="136">
        <f t="shared" si="12"/>
        <v>3</v>
      </c>
      <c r="AX8" s="46"/>
      <c r="AY8" s="47"/>
      <c r="AZ8" s="47"/>
      <c r="BA8" s="47"/>
    </row>
    <row r="9" spans="1:53" s="2" customFormat="1" ht="18" customHeight="1">
      <c r="A9" s="54">
        <v>3</v>
      </c>
      <c r="B9" s="3"/>
      <c r="C9" s="54"/>
      <c r="D9" s="78">
        <f>'ENTRY LIST 3'!E21</f>
        <v>213</v>
      </c>
      <c r="E9" s="78" t="str">
        <f>'ENTRY LIST 3'!F21</f>
        <v>CRESCENZI</v>
      </c>
      <c r="F9" s="78" t="str">
        <f>'ENTRY LIST 3'!G21</f>
        <v>Diego</v>
      </c>
      <c r="G9" s="78" t="str">
        <f>'ENTRY LIST 3'!H21</f>
        <v>ITALY</v>
      </c>
      <c r="H9" s="78">
        <f>'ENTRY LIST 3'!I21</f>
        <v>2003</v>
      </c>
      <c r="I9" s="78" t="str">
        <f>'ENTRY LIST 3'!J21</f>
        <v>039-00101</v>
      </c>
      <c r="J9" s="78" t="str">
        <f>'ENTRY LIST 3'!K21</f>
        <v>Monty 20"</v>
      </c>
      <c r="K9" s="238">
        <v>0</v>
      </c>
      <c r="L9" s="238">
        <v>1</v>
      </c>
      <c r="M9" s="238">
        <v>0</v>
      </c>
      <c r="N9" s="238">
        <v>5</v>
      </c>
      <c r="O9" s="238">
        <v>1</v>
      </c>
      <c r="P9" s="238">
        <v>1</v>
      </c>
      <c r="Q9" s="238">
        <v>5</v>
      </c>
      <c r="R9" s="238">
        <v>5</v>
      </c>
      <c r="S9" s="84"/>
      <c r="T9" s="84"/>
      <c r="U9" s="66">
        <f t="shared" si="0"/>
        <v>18</v>
      </c>
      <c r="V9" s="238">
        <v>0</v>
      </c>
      <c r="W9" s="238">
        <v>0</v>
      </c>
      <c r="X9" s="238">
        <v>0</v>
      </c>
      <c r="Y9" s="238">
        <v>5</v>
      </c>
      <c r="Z9" s="238">
        <v>0</v>
      </c>
      <c r="AA9" s="238">
        <v>1</v>
      </c>
      <c r="AB9" s="238">
        <v>3</v>
      </c>
      <c r="AC9" s="238">
        <v>0</v>
      </c>
      <c r="AD9" s="84"/>
      <c r="AE9" s="84"/>
      <c r="AF9" s="66">
        <f t="shared" si="1"/>
        <v>9</v>
      </c>
      <c r="AG9" s="66">
        <f t="shared" si="2"/>
        <v>27</v>
      </c>
      <c r="AH9" s="67">
        <v>0.1875</v>
      </c>
      <c r="AI9" s="68">
        <v>0</v>
      </c>
      <c r="AJ9" s="235">
        <v>0.3625</v>
      </c>
      <c r="AK9" s="235">
        <v>0.5143402777777778</v>
      </c>
      <c r="AL9" s="141">
        <f t="shared" si="3"/>
        <v>0.1518403</v>
      </c>
      <c r="AM9" s="153">
        <f t="shared" si="4"/>
        <v>0</v>
      </c>
      <c r="AN9" s="153">
        <f t="shared" si="5"/>
        <v>0</v>
      </c>
      <c r="AO9" s="153">
        <f t="shared" si="6"/>
        <v>0</v>
      </c>
      <c r="AP9" s="142">
        <f>IF((ROUND(AL9-AH9,7))&lt;0,0,IF(AM9&gt;=1,"DQ",IF(AN9&gt;=1,VLOOKUP(AN9,PENALTY!$A$2:$B$60,2),1)))</f>
        <v>0</v>
      </c>
      <c r="AQ9" s="55">
        <v>0</v>
      </c>
      <c r="AR9" s="79">
        <f t="shared" si="7"/>
        <v>27</v>
      </c>
      <c r="AS9" s="134">
        <f t="shared" si="8"/>
        <v>7</v>
      </c>
      <c r="AT9" s="135">
        <f t="shared" si="9"/>
        <v>4</v>
      </c>
      <c r="AU9" s="136">
        <f t="shared" si="10"/>
        <v>0</v>
      </c>
      <c r="AV9" s="135">
        <f t="shared" si="11"/>
        <v>1</v>
      </c>
      <c r="AW9" s="136">
        <f t="shared" si="12"/>
        <v>4</v>
      </c>
      <c r="AX9" s="46"/>
      <c r="AY9" s="47"/>
      <c r="AZ9" s="47"/>
      <c r="BA9" s="47"/>
    </row>
    <row r="10" spans="1:53" s="2" customFormat="1" ht="18" customHeight="1">
      <c r="A10" s="54">
        <v>4</v>
      </c>
      <c r="B10" s="3"/>
      <c r="C10" s="54"/>
      <c r="D10" s="78">
        <f>'ENTRY LIST 3'!E19</f>
        <v>211</v>
      </c>
      <c r="E10" s="78" t="str">
        <f>'ENTRY LIST 3'!F19</f>
        <v>VEPREK</v>
      </c>
      <c r="F10" s="78" t="str">
        <f>'ENTRY LIST 3'!G19</f>
        <v>Tomas</v>
      </c>
      <c r="G10" s="78" t="str">
        <f>'ENTRY LIST 3'!H19</f>
        <v>CZECH</v>
      </c>
      <c r="H10" s="78">
        <f>'ENTRY LIST 3'!I19</f>
        <v>2003</v>
      </c>
      <c r="I10" s="78" t="str">
        <f>'ENTRY LIST 3'!J19</f>
        <v>420-09517</v>
      </c>
      <c r="J10" s="78" t="str">
        <f>'ENTRY LIST 3'!K19</f>
        <v>Monty/20"</v>
      </c>
      <c r="K10" s="238">
        <v>0</v>
      </c>
      <c r="L10" s="238">
        <v>5</v>
      </c>
      <c r="M10" s="238">
        <v>1</v>
      </c>
      <c r="N10" s="238">
        <v>5</v>
      </c>
      <c r="O10" s="238">
        <v>0</v>
      </c>
      <c r="P10" s="238">
        <v>5</v>
      </c>
      <c r="Q10" s="238">
        <v>5</v>
      </c>
      <c r="R10" s="238">
        <v>0</v>
      </c>
      <c r="S10" s="84"/>
      <c r="T10" s="84"/>
      <c r="U10" s="66">
        <f t="shared" si="0"/>
        <v>21</v>
      </c>
      <c r="V10" s="238">
        <v>0</v>
      </c>
      <c r="W10" s="238">
        <v>2</v>
      </c>
      <c r="X10" s="238">
        <v>0</v>
      </c>
      <c r="Y10" s="238">
        <v>5</v>
      </c>
      <c r="Z10" s="238">
        <v>5</v>
      </c>
      <c r="AA10" s="238">
        <v>5</v>
      </c>
      <c r="AB10" s="238">
        <v>5</v>
      </c>
      <c r="AC10" s="238">
        <v>1</v>
      </c>
      <c r="AD10" s="84"/>
      <c r="AE10" s="84"/>
      <c r="AF10" s="66">
        <f t="shared" si="1"/>
        <v>23</v>
      </c>
      <c r="AG10" s="66">
        <f t="shared" si="2"/>
        <v>44</v>
      </c>
      <c r="AH10" s="67">
        <v>0.1875</v>
      </c>
      <c r="AI10" s="68">
        <v>0</v>
      </c>
      <c r="AJ10" s="235">
        <v>0.35694444444444445</v>
      </c>
      <c r="AK10" s="235">
        <v>0.507349537037037</v>
      </c>
      <c r="AL10" s="141">
        <f t="shared" si="3"/>
        <v>0.1504051</v>
      </c>
      <c r="AM10" s="153">
        <f t="shared" si="4"/>
        <v>0</v>
      </c>
      <c r="AN10" s="153">
        <f t="shared" si="5"/>
        <v>0</v>
      </c>
      <c r="AO10" s="153">
        <f t="shared" si="6"/>
        <v>0</v>
      </c>
      <c r="AP10" s="142">
        <f>IF((ROUND(AL10-AH10,7))&lt;0,0,IF(AM10&gt;=1,"DQ",IF(AN10&gt;=1,VLOOKUP(AN10,PENALTY!$A$2:$B$60,2),1)))</f>
        <v>0</v>
      </c>
      <c r="AQ10" s="55">
        <v>0</v>
      </c>
      <c r="AR10" s="79">
        <f t="shared" si="7"/>
        <v>44</v>
      </c>
      <c r="AS10" s="134">
        <f t="shared" si="8"/>
        <v>5</v>
      </c>
      <c r="AT10" s="135">
        <f t="shared" si="9"/>
        <v>2</v>
      </c>
      <c r="AU10" s="136">
        <f t="shared" si="10"/>
        <v>1</v>
      </c>
      <c r="AV10" s="135">
        <f t="shared" si="11"/>
        <v>0</v>
      </c>
      <c r="AW10" s="136">
        <f t="shared" si="12"/>
        <v>8</v>
      </c>
      <c r="AX10" s="46"/>
      <c r="AY10" s="47"/>
      <c r="AZ10" s="47"/>
      <c r="BA10" s="47"/>
    </row>
    <row r="11" spans="1:53" s="2" customFormat="1" ht="18" customHeight="1">
      <c r="A11" s="54">
        <v>5</v>
      </c>
      <c r="B11" s="3"/>
      <c r="C11" s="54"/>
      <c r="D11" s="78">
        <f>'ENTRY LIST 3'!E17</f>
        <v>209</v>
      </c>
      <c r="E11" s="78" t="str">
        <f>'ENTRY LIST 3'!F17</f>
        <v>HANZAL</v>
      </c>
      <c r="F11" s="78" t="str">
        <f>'ENTRY LIST 3'!G17</f>
        <v>Krystof</v>
      </c>
      <c r="G11" s="78" t="str">
        <f>'ENTRY LIST 3'!H17</f>
        <v>CZECH</v>
      </c>
      <c r="H11" s="78">
        <f>'ENTRY LIST 3'!I17</f>
        <v>2003</v>
      </c>
      <c r="I11" s="78" t="str">
        <f>'ENTRY LIST 3'!J17</f>
        <v>420-09510</v>
      </c>
      <c r="J11" s="78" t="str">
        <f>'ENTRY LIST 3'!K17</f>
        <v>Monty/20"</v>
      </c>
      <c r="K11" s="238">
        <v>0</v>
      </c>
      <c r="L11" s="238">
        <v>3</v>
      </c>
      <c r="M11" s="238">
        <v>0</v>
      </c>
      <c r="N11" s="238">
        <v>5</v>
      </c>
      <c r="O11" s="238">
        <v>2</v>
      </c>
      <c r="P11" s="238">
        <v>5</v>
      </c>
      <c r="Q11" s="238">
        <v>5</v>
      </c>
      <c r="R11" s="238">
        <v>5</v>
      </c>
      <c r="S11" s="84"/>
      <c r="T11" s="84"/>
      <c r="U11" s="66">
        <f t="shared" si="0"/>
        <v>25</v>
      </c>
      <c r="V11" s="238">
        <v>3</v>
      </c>
      <c r="W11" s="238">
        <v>0</v>
      </c>
      <c r="X11" s="238">
        <v>0</v>
      </c>
      <c r="Y11" s="238">
        <v>5</v>
      </c>
      <c r="Z11" s="238">
        <v>2</v>
      </c>
      <c r="AA11" s="238">
        <v>3</v>
      </c>
      <c r="AB11" s="238">
        <v>5</v>
      </c>
      <c r="AC11" s="238">
        <v>5</v>
      </c>
      <c r="AD11" s="84"/>
      <c r="AE11" s="84"/>
      <c r="AF11" s="66">
        <f t="shared" si="1"/>
        <v>23</v>
      </c>
      <c r="AG11" s="66">
        <f t="shared" si="2"/>
        <v>48</v>
      </c>
      <c r="AH11" s="67">
        <v>0.1875</v>
      </c>
      <c r="AI11" s="68">
        <v>0</v>
      </c>
      <c r="AJ11" s="235">
        <v>0.3666666666666667</v>
      </c>
      <c r="AK11" s="235">
        <v>0.5384722222222222</v>
      </c>
      <c r="AL11" s="141">
        <f t="shared" si="3"/>
        <v>0.1718056</v>
      </c>
      <c r="AM11" s="153">
        <f t="shared" si="4"/>
        <v>0</v>
      </c>
      <c r="AN11" s="153">
        <f t="shared" si="5"/>
        <v>0</v>
      </c>
      <c r="AO11" s="153">
        <f t="shared" si="6"/>
        <v>0</v>
      </c>
      <c r="AP11" s="142">
        <f>IF((ROUND(AL11-AH11,7))&lt;0,0,IF(AM11&gt;=1,"DQ",IF(AN11&gt;=1,VLOOKUP(AN11,PENALTY!$A$2:$B$60,2),1)))</f>
        <v>0</v>
      </c>
      <c r="AQ11" s="55">
        <v>0</v>
      </c>
      <c r="AR11" s="79">
        <f t="shared" si="7"/>
        <v>48</v>
      </c>
      <c r="AS11" s="134">
        <f t="shared" si="8"/>
        <v>4</v>
      </c>
      <c r="AT11" s="135">
        <f t="shared" si="9"/>
        <v>0</v>
      </c>
      <c r="AU11" s="136">
        <f t="shared" si="10"/>
        <v>2</v>
      </c>
      <c r="AV11" s="135">
        <f t="shared" si="11"/>
        <v>3</v>
      </c>
      <c r="AW11" s="136">
        <f t="shared" si="12"/>
        <v>7</v>
      </c>
      <c r="AX11" s="46"/>
      <c r="AY11" s="47"/>
      <c r="AZ11" s="47"/>
      <c r="BA11" s="47"/>
    </row>
    <row r="12" spans="1:53" s="2" customFormat="1" ht="18" customHeight="1">
      <c r="A12" s="54">
        <v>6</v>
      </c>
      <c r="B12" s="3"/>
      <c r="C12" s="54"/>
      <c r="D12" s="78">
        <f>'ENTRY LIST 3'!E12</f>
        <v>204</v>
      </c>
      <c r="E12" s="78" t="str">
        <f>'ENTRY LIST 3'!F12</f>
        <v>SERRA VAL</v>
      </c>
      <c r="F12" s="78" t="str">
        <f>'ENTRY LIST 3'!G12</f>
        <v>Max</v>
      </c>
      <c r="G12" s="78" t="str">
        <f>'ENTRY LIST 3'!H12</f>
        <v>CATALONIA</v>
      </c>
      <c r="H12" s="78">
        <f>'ENTRY LIST 3'!I12</f>
        <v>2003</v>
      </c>
      <c r="I12" s="78" t="str">
        <f>'ENTRY LIST 3'!J12</f>
        <v>034-08474</v>
      </c>
      <c r="J12" s="78" t="str">
        <f>'ENTRY LIST 3'!K12</f>
        <v>Monty/20"</v>
      </c>
      <c r="K12" s="238">
        <v>0</v>
      </c>
      <c r="L12" s="238">
        <v>5</v>
      </c>
      <c r="M12" s="238">
        <v>0</v>
      </c>
      <c r="N12" s="238">
        <v>5</v>
      </c>
      <c r="O12" s="238">
        <v>3</v>
      </c>
      <c r="P12" s="238">
        <v>5</v>
      </c>
      <c r="Q12" s="238">
        <v>5</v>
      </c>
      <c r="R12" s="238">
        <v>1</v>
      </c>
      <c r="S12" s="84"/>
      <c r="T12" s="84"/>
      <c r="U12" s="66">
        <f t="shared" si="0"/>
        <v>24</v>
      </c>
      <c r="V12" s="238">
        <v>0</v>
      </c>
      <c r="W12" s="238">
        <v>1</v>
      </c>
      <c r="X12" s="238">
        <v>0</v>
      </c>
      <c r="Y12" s="238">
        <v>5</v>
      </c>
      <c r="Z12" s="238">
        <v>5</v>
      </c>
      <c r="AA12" s="238">
        <v>5</v>
      </c>
      <c r="AB12" s="238">
        <v>5</v>
      </c>
      <c r="AC12" s="238">
        <v>5</v>
      </c>
      <c r="AD12" s="84"/>
      <c r="AE12" s="84"/>
      <c r="AF12" s="66">
        <f t="shared" si="1"/>
        <v>26</v>
      </c>
      <c r="AG12" s="66">
        <f t="shared" si="2"/>
        <v>50</v>
      </c>
      <c r="AH12" s="67">
        <v>0.1875</v>
      </c>
      <c r="AI12" s="68">
        <v>0</v>
      </c>
      <c r="AJ12" s="235">
        <v>0.37777777777777777</v>
      </c>
      <c r="AK12" s="235">
        <v>0.5425578703703704</v>
      </c>
      <c r="AL12" s="141">
        <f t="shared" si="3"/>
        <v>0.1647801</v>
      </c>
      <c r="AM12" s="153">
        <f t="shared" si="4"/>
        <v>0</v>
      </c>
      <c r="AN12" s="153">
        <f t="shared" si="5"/>
        <v>0</v>
      </c>
      <c r="AO12" s="153">
        <f t="shared" si="6"/>
        <v>0</v>
      </c>
      <c r="AP12" s="142">
        <f>IF((ROUND(AL12-AH12,7))&lt;0,0,IF(AM12&gt;=1,"DQ",IF(AN12&gt;=1,VLOOKUP(AN12,PENALTY!$A$2:$B$60,2),1)))</f>
        <v>0</v>
      </c>
      <c r="AQ12" s="55">
        <v>0</v>
      </c>
      <c r="AR12" s="79">
        <f t="shared" si="7"/>
        <v>50</v>
      </c>
      <c r="AS12" s="134">
        <f t="shared" si="8"/>
        <v>4</v>
      </c>
      <c r="AT12" s="135">
        <f t="shared" si="9"/>
        <v>2</v>
      </c>
      <c r="AU12" s="136">
        <f t="shared" si="10"/>
        <v>0</v>
      </c>
      <c r="AV12" s="135">
        <f t="shared" si="11"/>
        <v>1</v>
      </c>
      <c r="AW12" s="136">
        <f t="shared" si="12"/>
        <v>9</v>
      </c>
      <c r="AX12" s="46"/>
      <c r="AY12" s="47"/>
      <c r="AZ12" s="47"/>
      <c r="BA12" s="47"/>
    </row>
    <row r="13" spans="1:53" s="2" customFormat="1" ht="18" customHeight="1">
      <c r="A13" s="54">
        <v>7</v>
      </c>
      <c r="B13" s="3"/>
      <c r="C13" s="54"/>
      <c r="D13" s="78">
        <f>'ENTRY LIST 3'!E25</f>
        <v>217</v>
      </c>
      <c r="E13" s="78" t="str">
        <f>'ENTRY LIST 3'!F25</f>
        <v>RICHART MARTIN</v>
      </c>
      <c r="F13" s="78" t="str">
        <f>'ENTRY LIST 3'!G25</f>
        <v>Eduardo</v>
      </c>
      <c r="G13" s="78" t="str">
        <f>'ENTRY LIST 3'!H25</f>
        <v>SPAIN</v>
      </c>
      <c r="H13" s="78">
        <f>'ENTRY LIST 3'!I25</f>
        <v>2004</v>
      </c>
      <c r="I13" s="78" t="str">
        <f>'ENTRY LIST 3'!J25</f>
        <v>034-28093</v>
      </c>
      <c r="J13" s="331" t="s">
        <v>1135</v>
      </c>
      <c r="K13" s="238">
        <v>5</v>
      </c>
      <c r="L13" s="238">
        <v>1</v>
      </c>
      <c r="M13" s="238">
        <v>1</v>
      </c>
      <c r="N13" s="238">
        <v>5</v>
      </c>
      <c r="O13" s="238">
        <v>5</v>
      </c>
      <c r="P13" s="238">
        <v>5</v>
      </c>
      <c r="Q13" s="238">
        <v>5</v>
      </c>
      <c r="R13" s="238">
        <v>2</v>
      </c>
      <c r="S13" s="84"/>
      <c r="T13" s="84"/>
      <c r="U13" s="66">
        <f t="shared" si="0"/>
        <v>29</v>
      </c>
      <c r="V13" s="238">
        <v>1</v>
      </c>
      <c r="W13" s="238">
        <v>5</v>
      </c>
      <c r="X13" s="238">
        <v>1</v>
      </c>
      <c r="Y13" s="238">
        <v>5</v>
      </c>
      <c r="Z13" s="238">
        <v>3</v>
      </c>
      <c r="AA13" s="238">
        <v>5</v>
      </c>
      <c r="AB13" s="238">
        <v>3</v>
      </c>
      <c r="AC13" s="238">
        <v>2</v>
      </c>
      <c r="AD13" s="84"/>
      <c r="AE13" s="84"/>
      <c r="AF13" s="66">
        <f t="shared" si="1"/>
        <v>25</v>
      </c>
      <c r="AG13" s="66">
        <f t="shared" si="2"/>
        <v>54</v>
      </c>
      <c r="AH13" s="67">
        <v>0.1875</v>
      </c>
      <c r="AI13" s="68">
        <v>0</v>
      </c>
      <c r="AJ13" s="235">
        <v>0.3652777777777778</v>
      </c>
      <c r="AK13" s="235">
        <v>0.5175694444444444</v>
      </c>
      <c r="AL13" s="141">
        <f t="shared" si="3"/>
        <v>0.1522917</v>
      </c>
      <c r="AM13" s="153">
        <f t="shared" si="4"/>
        <v>0</v>
      </c>
      <c r="AN13" s="153">
        <f t="shared" si="5"/>
        <v>0</v>
      </c>
      <c r="AO13" s="153">
        <f t="shared" si="6"/>
        <v>0</v>
      </c>
      <c r="AP13" s="142">
        <f>IF((ROUND(AL13-AH13,7))&lt;0,0,IF(AM13&gt;=1,"DQ",IF(AN13&gt;=1,VLOOKUP(AN13,PENALTY!$A$2:$B$60,2),1)))</f>
        <v>0</v>
      </c>
      <c r="AQ13" s="55">
        <v>0</v>
      </c>
      <c r="AR13" s="79">
        <f t="shared" si="7"/>
        <v>54</v>
      </c>
      <c r="AS13" s="134">
        <f t="shared" si="8"/>
        <v>0</v>
      </c>
      <c r="AT13" s="135">
        <f t="shared" si="9"/>
        <v>4</v>
      </c>
      <c r="AU13" s="136">
        <f t="shared" si="10"/>
        <v>2</v>
      </c>
      <c r="AV13" s="135">
        <f t="shared" si="11"/>
        <v>2</v>
      </c>
      <c r="AW13" s="136">
        <f t="shared" si="12"/>
        <v>8</v>
      </c>
      <c r="AX13" s="46"/>
      <c r="AY13" s="47"/>
      <c r="AZ13" s="47"/>
      <c r="BA13" s="47"/>
    </row>
    <row r="14" spans="1:53" s="2" customFormat="1" ht="18" customHeight="1">
      <c r="A14" s="54">
        <v>8</v>
      </c>
      <c r="B14" s="3"/>
      <c r="C14" s="54"/>
      <c r="D14" s="78">
        <f>'ENTRY LIST 3'!E14</f>
        <v>206</v>
      </c>
      <c r="E14" s="78" t="str">
        <f>'ENTRY LIST 3'!F14</f>
        <v>LLAVINA CRESPI</v>
      </c>
      <c r="F14" s="78" t="str">
        <f>'ENTRY LIST 3'!G14</f>
        <v>Joel</v>
      </c>
      <c r="G14" s="78" t="str">
        <f>'ENTRY LIST 3'!H14</f>
        <v>CATALONIA</v>
      </c>
      <c r="H14" s="78">
        <f>'ENTRY LIST 3'!I14</f>
        <v>2004</v>
      </c>
      <c r="I14" s="78" t="str">
        <f>'ENTRY LIST 3'!J14</f>
        <v>034-08492</v>
      </c>
      <c r="J14" s="331" t="s">
        <v>1135</v>
      </c>
      <c r="K14" s="238">
        <v>1</v>
      </c>
      <c r="L14" s="238">
        <v>5</v>
      </c>
      <c r="M14" s="238">
        <v>1</v>
      </c>
      <c r="N14" s="238">
        <v>5</v>
      </c>
      <c r="O14" s="238">
        <v>5</v>
      </c>
      <c r="P14" s="238">
        <v>5</v>
      </c>
      <c r="Q14" s="238">
        <v>5</v>
      </c>
      <c r="R14" s="238">
        <v>3</v>
      </c>
      <c r="S14" s="84"/>
      <c r="T14" s="84"/>
      <c r="U14" s="66">
        <f t="shared" si="0"/>
        <v>30</v>
      </c>
      <c r="V14" s="238">
        <v>0</v>
      </c>
      <c r="W14" s="238">
        <v>5</v>
      </c>
      <c r="X14" s="238">
        <v>1</v>
      </c>
      <c r="Y14" s="238">
        <v>5</v>
      </c>
      <c r="Z14" s="238">
        <v>2</v>
      </c>
      <c r="AA14" s="238">
        <v>5</v>
      </c>
      <c r="AB14" s="238">
        <v>5</v>
      </c>
      <c r="AC14" s="238">
        <v>5</v>
      </c>
      <c r="AD14" s="84"/>
      <c r="AE14" s="84"/>
      <c r="AF14" s="66">
        <f t="shared" si="1"/>
        <v>28</v>
      </c>
      <c r="AG14" s="66">
        <f t="shared" si="2"/>
        <v>58</v>
      </c>
      <c r="AH14" s="67">
        <v>0.1875</v>
      </c>
      <c r="AI14" s="68">
        <v>0</v>
      </c>
      <c r="AJ14" s="235">
        <v>0.3597222222222222</v>
      </c>
      <c r="AK14" s="235">
        <v>0.5055671296296297</v>
      </c>
      <c r="AL14" s="141">
        <f t="shared" si="3"/>
        <v>0.1458449</v>
      </c>
      <c r="AM14" s="153">
        <f t="shared" si="4"/>
        <v>0</v>
      </c>
      <c r="AN14" s="153">
        <f t="shared" si="5"/>
        <v>0</v>
      </c>
      <c r="AO14" s="153">
        <f t="shared" si="6"/>
        <v>0</v>
      </c>
      <c r="AP14" s="142">
        <f>IF((ROUND(AL14-AH14,7))&lt;0,0,IF(AM14&gt;=1,"DQ",IF(AN14&gt;=1,VLOOKUP(AN14,PENALTY!$A$2:$B$60,2),1)))</f>
        <v>0</v>
      </c>
      <c r="AQ14" s="55">
        <v>0</v>
      </c>
      <c r="AR14" s="79">
        <f t="shared" si="7"/>
        <v>58</v>
      </c>
      <c r="AS14" s="134">
        <f t="shared" si="8"/>
        <v>1</v>
      </c>
      <c r="AT14" s="135">
        <f t="shared" si="9"/>
        <v>3</v>
      </c>
      <c r="AU14" s="136">
        <f t="shared" si="10"/>
        <v>1</v>
      </c>
      <c r="AV14" s="135">
        <f t="shared" si="11"/>
        <v>1</v>
      </c>
      <c r="AW14" s="136">
        <f t="shared" si="12"/>
        <v>10</v>
      </c>
      <c r="AX14" s="46"/>
      <c r="AY14" s="47"/>
      <c r="AZ14" s="47"/>
      <c r="BA14" s="47"/>
    </row>
    <row r="15" spans="1:49" ht="18" customHeight="1">
      <c r="A15" s="54">
        <v>9</v>
      </c>
      <c r="B15" s="3"/>
      <c r="C15" s="54"/>
      <c r="D15" s="78">
        <f>'ENTRY LIST 3'!E24</f>
        <v>216</v>
      </c>
      <c r="E15" s="78" t="str">
        <f>'ENTRY LIST 3'!F24</f>
        <v>ZAERA GISBERT</v>
      </c>
      <c r="F15" s="78" t="str">
        <f>'ENTRY LIST 3'!G24</f>
        <v>Javier</v>
      </c>
      <c r="G15" s="78" t="str">
        <f>'ENTRY LIST 3'!H24</f>
        <v>SPAIN</v>
      </c>
      <c r="H15" s="78">
        <f>'ENTRY LIST 3'!I24</f>
        <v>2003</v>
      </c>
      <c r="I15" s="78" t="str">
        <f>'ENTRY LIST 3'!J24</f>
        <v>034-44077</v>
      </c>
      <c r="J15" s="78" t="str">
        <f>'ENTRY LIST 3'!K24</f>
        <v>Monty/20"</v>
      </c>
      <c r="K15" s="238">
        <v>5</v>
      </c>
      <c r="L15" s="238">
        <v>3</v>
      </c>
      <c r="M15" s="238">
        <v>2</v>
      </c>
      <c r="N15" s="238">
        <v>5</v>
      </c>
      <c r="O15" s="238">
        <v>5</v>
      </c>
      <c r="P15" s="238">
        <v>5</v>
      </c>
      <c r="Q15" s="238">
        <v>5</v>
      </c>
      <c r="R15" s="238">
        <v>5</v>
      </c>
      <c r="S15" s="84"/>
      <c r="T15" s="84"/>
      <c r="U15" s="66">
        <f t="shared" si="0"/>
        <v>35</v>
      </c>
      <c r="V15" s="238">
        <v>0</v>
      </c>
      <c r="W15" s="238">
        <v>1</v>
      </c>
      <c r="X15" s="238">
        <v>1</v>
      </c>
      <c r="Y15" s="238">
        <v>5</v>
      </c>
      <c r="Z15" s="238">
        <v>5</v>
      </c>
      <c r="AA15" s="238">
        <v>5</v>
      </c>
      <c r="AB15" s="238">
        <v>5</v>
      </c>
      <c r="AC15" s="238">
        <v>1</v>
      </c>
      <c r="AD15" s="84"/>
      <c r="AE15" s="84"/>
      <c r="AF15" s="66">
        <f t="shared" si="1"/>
        <v>23</v>
      </c>
      <c r="AG15" s="66">
        <f t="shared" si="2"/>
        <v>58</v>
      </c>
      <c r="AH15" s="67">
        <v>0.1875</v>
      </c>
      <c r="AI15" s="68">
        <v>0</v>
      </c>
      <c r="AJ15" s="235">
        <v>0.3680555555555556</v>
      </c>
      <c r="AK15" s="235">
        <v>0.5316319444444445</v>
      </c>
      <c r="AL15" s="141">
        <f t="shared" si="3"/>
        <v>0.1635764</v>
      </c>
      <c r="AM15" s="153">
        <f t="shared" si="4"/>
        <v>0</v>
      </c>
      <c r="AN15" s="153">
        <f t="shared" si="5"/>
        <v>0</v>
      </c>
      <c r="AO15" s="153">
        <f t="shared" si="6"/>
        <v>0</v>
      </c>
      <c r="AP15" s="142">
        <f>IF((ROUND(AL15-AH15,7))&lt;0,0,IF(AM15&gt;=1,"DQ",IF(AN15&gt;=1,VLOOKUP(AN15,PENALTY!$A$2:$B$60,2),1)))</f>
        <v>0</v>
      </c>
      <c r="AQ15" s="55">
        <v>0</v>
      </c>
      <c r="AR15" s="79">
        <f t="shared" si="7"/>
        <v>58</v>
      </c>
      <c r="AS15" s="135">
        <f t="shared" si="8"/>
        <v>1</v>
      </c>
      <c r="AT15" s="135">
        <f t="shared" si="9"/>
        <v>3</v>
      </c>
      <c r="AU15" s="135">
        <f t="shared" si="10"/>
        <v>1</v>
      </c>
      <c r="AV15" s="135">
        <f t="shared" si="11"/>
        <v>1</v>
      </c>
      <c r="AW15" s="135">
        <f t="shared" si="12"/>
        <v>10</v>
      </c>
    </row>
    <row r="16" spans="1:49" ht="18" customHeight="1">
      <c r="A16" s="54">
        <v>10</v>
      </c>
      <c r="C16" s="54"/>
      <c r="D16" s="78">
        <f>'ENTRY LIST 3'!E13</f>
        <v>205</v>
      </c>
      <c r="E16" s="78" t="str">
        <f>'ENTRY LIST 3'!F13</f>
        <v>YÉLAMOS BARO</v>
      </c>
      <c r="F16" s="78" t="str">
        <f>'ENTRY LIST 3'!G13</f>
        <v>Marti</v>
      </c>
      <c r="G16" s="78" t="str">
        <f>'ENTRY LIST 3'!H13</f>
        <v>CATALONIA</v>
      </c>
      <c r="H16" s="78">
        <f>'ENTRY LIST 3'!I13</f>
        <v>2004</v>
      </c>
      <c r="I16" s="78" t="str">
        <f>'ENTRY LIST 3'!J13</f>
        <v>034-08488</v>
      </c>
      <c r="J16" s="331" t="s">
        <v>1135</v>
      </c>
      <c r="K16" s="238">
        <v>0</v>
      </c>
      <c r="L16" s="238">
        <v>5</v>
      </c>
      <c r="M16" s="238">
        <v>5</v>
      </c>
      <c r="N16" s="238">
        <v>5</v>
      </c>
      <c r="O16" s="238">
        <v>5</v>
      </c>
      <c r="P16" s="238">
        <v>5</v>
      </c>
      <c r="Q16" s="238">
        <v>5</v>
      </c>
      <c r="R16" s="238">
        <v>2</v>
      </c>
      <c r="S16" s="84"/>
      <c r="T16" s="84"/>
      <c r="U16" s="66">
        <f t="shared" si="0"/>
        <v>32</v>
      </c>
      <c r="V16" s="238">
        <v>0</v>
      </c>
      <c r="W16" s="238">
        <v>5</v>
      </c>
      <c r="X16" s="238">
        <v>0</v>
      </c>
      <c r="Y16" s="238">
        <v>5</v>
      </c>
      <c r="Z16" s="238">
        <v>5</v>
      </c>
      <c r="AA16" s="238">
        <v>5</v>
      </c>
      <c r="AB16" s="238">
        <v>5</v>
      </c>
      <c r="AC16" s="238">
        <v>5</v>
      </c>
      <c r="AD16" s="84"/>
      <c r="AE16" s="84"/>
      <c r="AF16" s="66">
        <f t="shared" si="1"/>
        <v>30</v>
      </c>
      <c r="AG16" s="66">
        <f t="shared" si="2"/>
        <v>62</v>
      </c>
      <c r="AH16" s="67">
        <v>0.1875</v>
      </c>
      <c r="AI16" s="68">
        <v>0</v>
      </c>
      <c r="AJ16" s="235">
        <v>0.35833333333333334</v>
      </c>
      <c r="AK16" s="235">
        <v>0.5026851851851851</v>
      </c>
      <c r="AL16" s="141">
        <f t="shared" si="3"/>
        <v>0.1443519</v>
      </c>
      <c r="AM16" s="153">
        <f t="shared" si="4"/>
        <v>0</v>
      </c>
      <c r="AN16" s="153">
        <f t="shared" si="5"/>
        <v>0</v>
      </c>
      <c r="AO16" s="153">
        <f t="shared" si="6"/>
        <v>0</v>
      </c>
      <c r="AP16" s="142">
        <f>IF((ROUND(AL16-AH16,7))&lt;0,0,IF(AM16&gt;=1,"DQ",IF(AN16&gt;=1,VLOOKUP(AN16,PENALTY!$A$2:$B$60,2),1)))</f>
        <v>0</v>
      </c>
      <c r="AQ16" s="55">
        <v>0</v>
      </c>
      <c r="AR16" s="79">
        <f t="shared" si="7"/>
        <v>62</v>
      </c>
      <c r="AS16" s="135">
        <f t="shared" si="8"/>
        <v>3</v>
      </c>
      <c r="AT16" s="135">
        <f t="shared" si="9"/>
        <v>0</v>
      </c>
      <c r="AU16" s="135">
        <f t="shared" si="10"/>
        <v>1</v>
      </c>
      <c r="AV16" s="135">
        <f t="shared" si="11"/>
        <v>0</v>
      </c>
      <c r="AW16" s="135">
        <f t="shared" si="12"/>
        <v>12</v>
      </c>
    </row>
    <row r="17" spans="1:49" ht="18" customHeight="1">
      <c r="A17" s="54">
        <v>11</v>
      </c>
      <c r="C17" s="54"/>
      <c r="D17" s="78">
        <f>'ENTRY LIST 3'!E16</f>
        <v>208</v>
      </c>
      <c r="E17" s="78" t="str">
        <f>'ENTRY LIST 3'!F16</f>
        <v>ESQUERDA AMEZCUA</v>
      </c>
      <c r="F17" s="78" t="str">
        <f>'ENTRY LIST 3'!G16</f>
        <v>Marti</v>
      </c>
      <c r="G17" s="78" t="str">
        <f>'ENTRY LIST 3'!H16</f>
        <v>CATALONIA</v>
      </c>
      <c r="H17" s="78">
        <f>'ENTRY LIST 3'!I16</f>
        <v>2004</v>
      </c>
      <c r="I17" s="78" t="str">
        <f>'ENTRY LIST 3'!J16</f>
        <v>034-08481</v>
      </c>
      <c r="J17" s="78" t="str">
        <f>'ENTRY LIST 3'!K16</f>
        <v>Monty/20"</v>
      </c>
      <c r="K17" s="238">
        <v>1</v>
      </c>
      <c r="L17" s="238">
        <v>3</v>
      </c>
      <c r="M17" s="238">
        <v>2</v>
      </c>
      <c r="N17" s="238">
        <v>5</v>
      </c>
      <c r="O17" s="238">
        <v>5</v>
      </c>
      <c r="P17" s="238">
        <v>5</v>
      </c>
      <c r="Q17" s="238">
        <v>5</v>
      </c>
      <c r="R17" s="238">
        <v>5</v>
      </c>
      <c r="S17" s="84"/>
      <c r="T17" s="84"/>
      <c r="U17" s="66">
        <f t="shared" si="0"/>
        <v>31</v>
      </c>
      <c r="V17" s="238">
        <v>1</v>
      </c>
      <c r="W17" s="238">
        <v>5</v>
      </c>
      <c r="X17" s="238">
        <v>2</v>
      </c>
      <c r="Y17" s="238">
        <v>5</v>
      </c>
      <c r="Z17" s="238">
        <v>5</v>
      </c>
      <c r="AA17" s="238">
        <v>5</v>
      </c>
      <c r="AB17" s="238">
        <v>5</v>
      </c>
      <c r="AC17" s="238">
        <v>5</v>
      </c>
      <c r="AD17" s="84"/>
      <c r="AE17" s="84"/>
      <c r="AF17" s="66">
        <f t="shared" si="1"/>
        <v>33</v>
      </c>
      <c r="AG17" s="66">
        <f t="shared" si="2"/>
        <v>64</v>
      </c>
      <c r="AH17" s="67">
        <v>0.1875</v>
      </c>
      <c r="AI17" s="68">
        <v>0</v>
      </c>
      <c r="AJ17" s="235">
        <v>0.37222222222222223</v>
      </c>
      <c r="AK17" s="235">
        <v>0.5343055555555556</v>
      </c>
      <c r="AL17" s="141">
        <f t="shared" si="3"/>
        <v>0.1620833</v>
      </c>
      <c r="AM17" s="153">
        <f t="shared" si="4"/>
        <v>0</v>
      </c>
      <c r="AN17" s="153">
        <f t="shared" si="5"/>
        <v>0</v>
      </c>
      <c r="AO17" s="153">
        <f t="shared" si="6"/>
        <v>0</v>
      </c>
      <c r="AP17" s="142">
        <f>IF((ROUND(AL17-AH17,7))&lt;0,0,IF(AM17&gt;=1,"DQ",IF(AN17&gt;=1,VLOOKUP(AN17,PENALTY!$A$2:$B$60,2),1)))</f>
        <v>0</v>
      </c>
      <c r="AQ17" s="55">
        <v>0</v>
      </c>
      <c r="AR17" s="79">
        <f t="shared" si="7"/>
        <v>64</v>
      </c>
      <c r="AS17" s="135">
        <f t="shared" si="8"/>
        <v>0</v>
      </c>
      <c r="AT17" s="135">
        <f t="shared" si="9"/>
        <v>2</v>
      </c>
      <c r="AU17" s="135">
        <f t="shared" si="10"/>
        <v>2</v>
      </c>
      <c r="AV17" s="135">
        <f t="shared" si="11"/>
        <v>1</v>
      </c>
      <c r="AW17" s="135">
        <f t="shared" si="12"/>
        <v>11</v>
      </c>
    </row>
    <row r="18" spans="1:49" ht="18" customHeight="1">
      <c r="A18" s="54">
        <v>12</v>
      </c>
      <c r="C18" s="54"/>
      <c r="D18" s="78">
        <f>'ENTRY LIST 3'!E10</f>
        <v>202</v>
      </c>
      <c r="E18" s="78" t="str">
        <f>'ENTRY LIST 3'!F10</f>
        <v>COULEE</v>
      </c>
      <c r="F18" s="78" t="str">
        <f>'ENTRY LIST 3'!G10</f>
        <v>Tim</v>
      </c>
      <c r="G18" s="78" t="str">
        <f>'ENTRY LIST 3'!H10</f>
        <v>BELGIUM</v>
      </c>
      <c r="H18" s="78">
        <f>'ENTRY LIST 3'!I10</f>
        <v>2004</v>
      </c>
      <c r="I18" s="78" t="str">
        <f>'ENTRY LIST 3'!J10</f>
        <v>032-08034</v>
      </c>
      <c r="J18" s="331" t="s">
        <v>1135</v>
      </c>
      <c r="K18" s="238">
        <v>2</v>
      </c>
      <c r="L18" s="238">
        <v>5</v>
      </c>
      <c r="M18" s="238">
        <v>2</v>
      </c>
      <c r="N18" s="238">
        <v>5</v>
      </c>
      <c r="O18" s="238">
        <v>5</v>
      </c>
      <c r="P18" s="238">
        <v>3</v>
      </c>
      <c r="Q18" s="238">
        <v>5</v>
      </c>
      <c r="R18" s="238">
        <v>5</v>
      </c>
      <c r="S18" s="84"/>
      <c r="T18" s="84"/>
      <c r="U18" s="66">
        <f t="shared" si="0"/>
        <v>32</v>
      </c>
      <c r="V18" s="238">
        <v>1</v>
      </c>
      <c r="W18" s="238">
        <v>5</v>
      </c>
      <c r="X18" s="238">
        <v>5</v>
      </c>
      <c r="Y18" s="238">
        <v>5</v>
      </c>
      <c r="Z18" s="238">
        <v>5</v>
      </c>
      <c r="AA18" s="238">
        <v>5</v>
      </c>
      <c r="AB18" s="238">
        <v>5</v>
      </c>
      <c r="AC18" s="238">
        <v>2</v>
      </c>
      <c r="AD18" s="84"/>
      <c r="AE18" s="84"/>
      <c r="AF18" s="66">
        <f t="shared" si="1"/>
        <v>33</v>
      </c>
      <c r="AG18" s="66">
        <f t="shared" si="2"/>
        <v>65</v>
      </c>
      <c r="AH18" s="67">
        <v>0.1875</v>
      </c>
      <c r="AI18" s="68">
        <v>0</v>
      </c>
      <c r="AJ18" s="235">
        <v>0.375</v>
      </c>
      <c r="AK18" s="235">
        <v>0.5398842592592593</v>
      </c>
      <c r="AL18" s="141">
        <f t="shared" si="3"/>
        <v>0.1648843</v>
      </c>
      <c r="AM18" s="153">
        <f t="shared" si="4"/>
        <v>0</v>
      </c>
      <c r="AN18" s="153">
        <f t="shared" si="5"/>
        <v>0</v>
      </c>
      <c r="AO18" s="153">
        <f t="shared" si="6"/>
        <v>0</v>
      </c>
      <c r="AP18" s="142">
        <f>IF((ROUND(AL18-AH18,7))&lt;0,0,IF(AM18&gt;=1,"DQ",IF(AN18&gt;=1,VLOOKUP(AN18,PENALTY!$A$2:$B$60,2),1)))</f>
        <v>0</v>
      </c>
      <c r="AQ18" s="55">
        <v>0</v>
      </c>
      <c r="AR18" s="79">
        <f t="shared" si="7"/>
        <v>65</v>
      </c>
      <c r="AS18" s="135">
        <f t="shared" si="8"/>
        <v>0</v>
      </c>
      <c r="AT18" s="135">
        <f t="shared" si="9"/>
        <v>1</v>
      </c>
      <c r="AU18" s="135">
        <f t="shared" si="10"/>
        <v>3</v>
      </c>
      <c r="AV18" s="135">
        <f t="shared" si="11"/>
        <v>1</v>
      </c>
      <c r="AW18" s="135">
        <f t="shared" si="12"/>
        <v>11</v>
      </c>
    </row>
    <row r="19" spans="1:49" ht="18" customHeight="1">
      <c r="A19" s="54">
        <v>13</v>
      </c>
      <c r="C19" s="54"/>
      <c r="D19" s="78">
        <f>'ENTRY LIST 3'!E15</f>
        <v>207</v>
      </c>
      <c r="E19" s="78" t="str">
        <f>'ENTRY LIST 3'!F15</f>
        <v>NAVARRO ORTEGA</v>
      </c>
      <c r="F19" s="78" t="str">
        <f>'ENTRY LIST 3'!G15</f>
        <v>Conrad</v>
      </c>
      <c r="G19" s="78" t="str">
        <f>'ENTRY LIST 3'!H15</f>
        <v>CATALONIA</v>
      </c>
      <c r="H19" s="78">
        <f>'ENTRY LIST 3'!I15</f>
        <v>2003</v>
      </c>
      <c r="I19" s="78" t="str">
        <f>'ENTRY LIST 3'!J15</f>
        <v>034-08493</v>
      </c>
      <c r="J19" s="331" t="s">
        <v>1135</v>
      </c>
      <c r="K19" s="238">
        <v>1</v>
      </c>
      <c r="L19" s="238">
        <v>5</v>
      </c>
      <c r="M19" s="238">
        <v>5</v>
      </c>
      <c r="N19" s="238">
        <v>5</v>
      </c>
      <c r="O19" s="238">
        <v>5</v>
      </c>
      <c r="P19" s="238">
        <v>5</v>
      </c>
      <c r="Q19" s="238">
        <v>5</v>
      </c>
      <c r="R19" s="238">
        <v>5</v>
      </c>
      <c r="S19" s="84"/>
      <c r="T19" s="84"/>
      <c r="U19" s="66">
        <f t="shared" si="0"/>
        <v>36</v>
      </c>
      <c r="V19" s="238">
        <v>1</v>
      </c>
      <c r="W19" s="238">
        <v>5</v>
      </c>
      <c r="X19" s="238">
        <v>5</v>
      </c>
      <c r="Y19" s="238">
        <v>5</v>
      </c>
      <c r="Z19" s="238">
        <v>5</v>
      </c>
      <c r="AA19" s="238">
        <v>5</v>
      </c>
      <c r="AB19" s="238">
        <v>5</v>
      </c>
      <c r="AC19" s="238">
        <v>5</v>
      </c>
      <c r="AD19" s="84"/>
      <c r="AE19" s="84"/>
      <c r="AF19" s="66">
        <f t="shared" si="1"/>
        <v>36</v>
      </c>
      <c r="AG19" s="66">
        <f t="shared" si="2"/>
        <v>72</v>
      </c>
      <c r="AH19" s="67">
        <v>0.1875</v>
      </c>
      <c r="AI19" s="68">
        <v>0</v>
      </c>
      <c r="AJ19" s="235">
        <v>0.3763888888888889</v>
      </c>
      <c r="AK19" s="235">
        <v>0.5439467592592593</v>
      </c>
      <c r="AL19" s="141">
        <f t="shared" si="3"/>
        <v>0.1675579</v>
      </c>
      <c r="AM19" s="153">
        <f t="shared" si="4"/>
        <v>0</v>
      </c>
      <c r="AN19" s="153">
        <f t="shared" si="5"/>
        <v>0</v>
      </c>
      <c r="AO19" s="153">
        <f t="shared" si="6"/>
        <v>0</v>
      </c>
      <c r="AP19" s="142">
        <f>IF((ROUND(AL19-AH19,7))&lt;0,0,IF(AM19&gt;=1,"DQ",IF(AN19&gt;=1,VLOOKUP(AN19,PENALTY!$A$2:$B$60,2),1)))</f>
        <v>0</v>
      </c>
      <c r="AQ19" s="55">
        <v>0</v>
      </c>
      <c r="AR19" s="79">
        <f t="shared" si="7"/>
        <v>72</v>
      </c>
      <c r="AS19" s="135">
        <f t="shared" si="8"/>
        <v>0</v>
      </c>
      <c r="AT19" s="135">
        <f t="shared" si="9"/>
        <v>2</v>
      </c>
      <c r="AU19" s="135">
        <f t="shared" si="10"/>
        <v>0</v>
      </c>
      <c r="AV19" s="135">
        <f t="shared" si="11"/>
        <v>0</v>
      </c>
      <c r="AW19" s="135">
        <f t="shared" si="12"/>
        <v>14</v>
      </c>
    </row>
    <row r="20" spans="1:49" ht="18" customHeight="1">
      <c r="A20" s="54">
        <v>14</v>
      </c>
      <c r="C20" s="54"/>
      <c r="D20" s="78">
        <f>'ENTRY LIST 3'!E26</f>
        <v>218</v>
      </c>
      <c r="E20" s="78" t="str">
        <f>'ENTRY LIST 3'!F26</f>
        <v>RIAU SOLE</v>
      </c>
      <c r="F20" s="78" t="str">
        <f>'ENTRY LIST 3'!G26</f>
        <v>Didac</v>
      </c>
      <c r="G20" s="78" t="str">
        <f>'ENTRY LIST 3'!H26</f>
        <v>SPAIN</v>
      </c>
      <c r="H20" s="78">
        <f>'ENTRY LIST 3'!I26</f>
        <v>2004</v>
      </c>
      <c r="I20" s="78" t="str">
        <f>'ENTRY LIST 3'!J26</f>
        <v>034-50021</v>
      </c>
      <c r="J20" s="78" t="str">
        <f>'ENTRY LIST 3'!K26</f>
        <v>Monty/20"</v>
      </c>
      <c r="K20" s="238">
        <v>3</v>
      </c>
      <c r="L20" s="238">
        <v>5</v>
      </c>
      <c r="M20" s="238">
        <v>5</v>
      </c>
      <c r="N20" s="238">
        <v>3</v>
      </c>
      <c r="O20" s="238">
        <v>5</v>
      </c>
      <c r="P20" s="238">
        <v>5</v>
      </c>
      <c r="Q20" s="238">
        <v>5</v>
      </c>
      <c r="R20" s="238">
        <v>5</v>
      </c>
      <c r="S20" s="84"/>
      <c r="T20" s="84"/>
      <c r="U20" s="66">
        <f t="shared" si="0"/>
        <v>36</v>
      </c>
      <c r="V20" s="238">
        <v>5</v>
      </c>
      <c r="W20" s="238">
        <v>5</v>
      </c>
      <c r="X20" s="238">
        <v>3</v>
      </c>
      <c r="Y20" s="238">
        <v>5</v>
      </c>
      <c r="Z20" s="238">
        <v>5</v>
      </c>
      <c r="AA20" s="238">
        <v>5</v>
      </c>
      <c r="AB20" s="238">
        <v>5</v>
      </c>
      <c r="AC20" s="238">
        <v>5</v>
      </c>
      <c r="AD20" s="84"/>
      <c r="AE20" s="84"/>
      <c r="AF20" s="66">
        <f t="shared" si="1"/>
        <v>38</v>
      </c>
      <c r="AG20" s="66">
        <f t="shared" si="2"/>
        <v>74</v>
      </c>
      <c r="AH20" s="67">
        <v>0.1875</v>
      </c>
      <c r="AI20" s="68">
        <v>0</v>
      </c>
      <c r="AJ20" s="235">
        <v>0.36944444444444446</v>
      </c>
      <c r="AK20" s="235">
        <v>0.48943287037037037</v>
      </c>
      <c r="AL20" s="141">
        <f t="shared" si="3"/>
        <v>0.1199884</v>
      </c>
      <c r="AM20" s="153">
        <f t="shared" si="4"/>
        <v>0</v>
      </c>
      <c r="AN20" s="153">
        <f t="shared" si="5"/>
        <v>0</v>
      </c>
      <c r="AO20" s="153">
        <f t="shared" si="6"/>
        <v>0</v>
      </c>
      <c r="AP20" s="142">
        <f>IF((ROUND(AL20-AH20,7))&lt;0,0,IF(AM20&gt;=1,"DQ",IF(AN20&gt;=1,VLOOKUP(AN20,PENALTY!$A$2:$B$60,2),1)))</f>
        <v>0</v>
      </c>
      <c r="AQ20" s="55">
        <v>0</v>
      </c>
      <c r="AR20" s="79">
        <f t="shared" si="7"/>
        <v>74</v>
      </c>
      <c r="AS20" s="135">
        <f t="shared" si="8"/>
        <v>0</v>
      </c>
      <c r="AT20" s="135">
        <f t="shared" si="9"/>
        <v>0</v>
      </c>
      <c r="AU20" s="135">
        <f t="shared" si="10"/>
        <v>0</v>
      </c>
      <c r="AV20" s="135">
        <f t="shared" si="11"/>
        <v>3</v>
      </c>
      <c r="AW20" s="135">
        <f t="shared" si="12"/>
        <v>13</v>
      </c>
    </row>
    <row r="21" spans="1:49" ht="18" customHeight="1">
      <c r="A21" s="54">
        <v>15</v>
      </c>
      <c r="C21" s="54"/>
      <c r="D21" s="78">
        <f>'ENTRY LIST 3'!E18</f>
        <v>210</v>
      </c>
      <c r="E21" s="78" t="str">
        <f>'ENTRY LIST 3'!F18</f>
        <v>MALEK</v>
      </c>
      <c r="F21" s="78" t="str">
        <f>'ENTRY LIST 3'!G18</f>
        <v>Rostislav</v>
      </c>
      <c r="G21" s="78" t="str">
        <f>'ENTRY LIST 3'!H18</f>
        <v>CZECH</v>
      </c>
      <c r="H21" s="78">
        <f>'ENTRY LIST 3'!I18</f>
        <v>2004</v>
      </c>
      <c r="I21" s="78" t="str">
        <f>'ENTRY LIST 3'!J18</f>
        <v>420-09518</v>
      </c>
      <c r="J21" s="331" t="s">
        <v>1135</v>
      </c>
      <c r="K21" s="238">
        <v>5</v>
      </c>
      <c r="L21" s="238">
        <v>5</v>
      </c>
      <c r="M21" s="238">
        <v>2</v>
      </c>
      <c r="N21" s="238">
        <v>5</v>
      </c>
      <c r="O21" s="238">
        <v>5</v>
      </c>
      <c r="P21" s="238">
        <v>5</v>
      </c>
      <c r="Q21" s="238">
        <v>5</v>
      </c>
      <c r="R21" s="238">
        <v>5</v>
      </c>
      <c r="S21" s="84"/>
      <c r="T21" s="84"/>
      <c r="U21" s="66">
        <f t="shared" si="0"/>
        <v>37</v>
      </c>
      <c r="V21" s="238">
        <v>5</v>
      </c>
      <c r="W21" s="238">
        <v>5</v>
      </c>
      <c r="X21" s="238">
        <v>3</v>
      </c>
      <c r="Y21" s="238">
        <v>5</v>
      </c>
      <c r="Z21" s="238">
        <v>5</v>
      </c>
      <c r="AA21" s="238">
        <v>5</v>
      </c>
      <c r="AB21" s="238">
        <v>5</v>
      </c>
      <c r="AC21" s="238">
        <v>5</v>
      </c>
      <c r="AD21" s="84"/>
      <c r="AE21" s="84"/>
      <c r="AF21" s="66">
        <f t="shared" si="1"/>
        <v>38</v>
      </c>
      <c r="AG21" s="66">
        <f t="shared" si="2"/>
        <v>75</v>
      </c>
      <c r="AH21" s="67">
        <v>0.1875</v>
      </c>
      <c r="AI21" s="68">
        <v>0</v>
      </c>
      <c r="AJ21" s="235">
        <v>0.3638888888888889</v>
      </c>
      <c r="AK21" s="235">
        <v>0.5315509259259259</v>
      </c>
      <c r="AL21" s="141">
        <f t="shared" si="3"/>
        <v>0.167662</v>
      </c>
      <c r="AM21" s="153">
        <f t="shared" si="4"/>
        <v>0</v>
      </c>
      <c r="AN21" s="153">
        <f t="shared" si="5"/>
        <v>0</v>
      </c>
      <c r="AO21" s="153">
        <f t="shared" si="6"/>
        <v>0</v>
      </c>
      <c r="AP21" s="142">
        <f>IF((ROUND(AL21-AH21,7))&lt;0,0,IF(AM21&gt;=1,"DQ",IF(AN21&gt;=1,VLOOKUP(AN21,PENALTY!$A$2:$B$60,2),1)))</f>
        <v>0</v>
      </c>
      <c r="AQ21" s="55">
        <v>0</v>
      </c>
      <c r="AR21" s="79">
        <f t="shared" si="7"/>
        <v>75</v>
      </c>
      <c r="AS21" s="135">
        <f t="shared" si="8"/>
        <v>0</v>
      </c>
      <c r="AT21" s="135">
        <f t="shared" si="9"/>
        <v>0</v>
      </c>
      <c r="AU21" s="135">
        <f t="shared" si="10"/>
        <v>1</v>
      </c>
      <c r="AV21" s="135">
        <f t="shared" si="11"/>
        <v>1</v>
      </c>
      <c r="AW21" s="135">
        <f t="shared" si="12"/>
        <v>14</v>
      </c>
    </row>
    <row r="22" spans="1:49" ht="18" customHeight="1">
      <c r="A22" s="54">
        <v>16</v>
      </c>
      <c r="C22" s="54"/>
      <c r="D22" s="78">
        <f>'ENTRY LIST 3'!E8</f>
        <v>200</v>
      </c>
      <c r="E22" s="78" t="str">
        <f>'ENTRY LIST 3'!F8</f>
        <v>LESTANG CAUBET</v>
      </c>
      <c r="F22" s="78" t="str">
        <f>'ENTRY LIST 3'!G8</f>
        <v>Jordi</v>
      </c>
      <c r="G22" s="78" t="str">
        <f>'ENTRY LIST 3'!H8</f>
        <v>ANDORRA</v>
      </c>
      <c r="H22" s="78">
        <f>'ENTRY LIST 3'!I8</f>
        <v>2005</v>
      </c>
      <c r="I22" s="78" t="str">
        <f>'ENTRY LIST 3'!J8</f>
        <v>376-00007</v>
      </c>
      <c r="J22" s="331" t="s">
        <v>1135</v>
      </c>
      <c r="K22" s="238">
        <v>5</v>
      </c>
      <c r="L22" s="238">
        <v>5</v>
      </c>
      <c r="M22" s="238">
        <v>5</v>
      </c>
      <c r="N22" s="238">
        <v>5</v>
      </c>
      <c r="O22" s="238">
        <v>5</v>
      </c>
      <c r="P22" s="238">
        <v>5</v>
      </c>
      <c r="Q22" s="238">
        <v>5</v>
      </c>
      <c r="R22" s="238">
        <v>5</v>
      </c>
      <c r="S22" s="84"/>
      <c r="T22" s="84"/>
      <c r="U22" s="66">
        <f t="shared" si="0"/>
        <v>40</v>
      </c>
      <c r="V22" s="238">
        <v>2</v>
      </c>
      <c r="W22" s="238">
        <v>5</v>
      </c>
      <c r="X22" s="238">
        <v>5</v>
      </c>
      <c r="Y22" s="238">
        <v>5</v>
      </c>
      <c r="Z22" s="238">
        <v>5</v>
      </c>
      <c r="AA22" s="238">
        <v>5</v>
      </c>
      <c r="AB22" s="238">
        <v>5</v>
      </c>
      <c r="AC22" s="238">
        <v>5</v>
      </c>
      <c r="AD22" s="84"/>
      <c r="AE22" s="84"/>
      <c r="AF22" s="66">
        <f t="shared" si="1"/>
        <v>37</v>
      </c>
      <c r="AG22" s="66">
        <f t="shared" si="2"/>
        <v>77</v>
      </c>
      <c r="AH22" s="67">
        <v>0.1875</v>
      </c>
      <c r="AI22" s="68">
        <v>0</v>
      </c>
      <c r="AJ22" s="235">
        <v>0.3611111111111111</v>
      </c>
      <c r="AK22" s="235">
        <v>0.5202777777777777</v>
      </c>
      <c r="AL22" s="141">
        <f t="shared" si="3"/>
        <v>0.1591667</v>
      </c>
      <c r="AM22" s="153">
        <f t="shared" si="4"/>
        <v>0</v>
      </c>
      <c r="AN22" s="153">
        <f t="shared" si="5"/>
        <v>0</v>
      </c>
      <c r="AO22" s="153">
        <f t="shared" si="6"/>
        <v>0</v>
      </c>
      <c r="AP22" s="142">
        <f>IF((ROUND(AL22-AH22,7))&lt;0,0,IF(AM22&gt;=1,"DQ",IF(AN22&gt;=1,VLOOKUP(AN22,PENALTY!$A$2:$B$60,2),1)))</f>
        <v>0</v>
      </c>
      <c r="AQ22" s="55">
        <v>0</v>
      </c>
      <c r="AR22" s="79">
        <f t="shared" si="7"/>
        <v>77</v>
      </c>
      <c r="AS22" s="135">
        <f t="shared" si="8"/>
        <v>0</v>
      </c>
      <c r="AT22" s="135">
        <f t="shared" si="9"/>
        <v>0</v>
      </c>
      <c r="AU22" s="135">
        <f t="shared" si="10"/>
        <v>1</v>
      </c>
      <c r="AV22" s="135">
        <f t="shared" si="11"/>
        <v>0</v>
      </c>
      <c r="AW22" s="135">
        <f t="shared" si="12"/>
        <v>15</v>
      </c>
    </row>
    <row r="23" spans="1:49" ht="18" customHeight="1">
      <c r="A23" s="54">
        <v>17</v>
      </c>
      <c r="C23" s="54"/>
      <c r="D23" s="78">
        <f>'ENTRY LIST 3'!E22</f>
        <v>214</v>
      </c>
      <c r="E23" s="78" t="str">
        <f>'ENTRY LIST 3'!F22</f>
        <v>BONOMELLI</v>
      </c>
      <c r="F23" s="78" t="str">
        <f>'ENTRY LIST 3'!G22</f>
        <v>Alessio</v>
      </c>
      <c r="G23" s="78" t="str">
        <f>'ENTRY LIST 3'!H22</f>
        <v>ITALY</v>
      </c>
      <c r="H23" s="78">
        <f>'ENTRY LIST 3'!I22</f>
        <v>2004</v>
      </c>
      <c r="I23" s="78" t="str">
        <f>'ENTRY LIST 3'!J22</f>
        <v>039-00111</v>
      </c>
      <c r="J23" s="78" t="str">
        <f>'ENTRY LIST 3'!K22</f>
        <v>Monty 20"</v>
      </c>
      <c r="K23" s="238">
        <v>3</v>
      </c>
      <c r="L23" s="238">
        <v>5</v>
      </c>
      <c r="M23" s="238">
        <v>5</v>
      </c>
      <c r="N23" s="238">
        <v>5</v>
      </c>
      <c r="O23" s="238">
        <v>5</v>
      </c>
      <c r="P23" s="238">
        <v>5</v>
      </c>
      <c r="Q23" s="238">
        <v>5</v>
      </c>
      <c r="R23" s="238">
        <v>5</v>
      </c>
      <c r="S23" s="84"/>
      <c r="T23" s="84"/>
      <c r="U23" s="66">
        <f t="shared" si="0"/>
        <v>38</v>
      </c>
      <c r="V23" s="238">
        <v>5</v>
      </c>
      <c r="W23" s="238">
        <v>5</v>
      </c>
      <c r="X23" s="238">
        <v>5</v>
      </c>
      <c r="Y23" s="238">
        <v>5</v>
      </c>
      <c r="Z23" s="238">
        <v>5</v>
      </c>
      <c r="AA23" s="238">
        <v>5</v>
      </c>
      <c r="AB23" s="238">
        <v>5</v>
      </c>
      <c r="AC23" s="238">
        <v>5</v>
      </c>
      <c r="AD23" s="84"/>
      <c r="AE23" s="84"/>
      <c r="AF23" s="66">
        <f t="shared" si="1"/>
        <v>40</v>
      </c>
      <c r="AG23" s="66">
        <f t="shared" si="2"/>
        <v>78</v>
      </c>
      <c r="AH23" s="67">
        <v>0.1875</v>
      </c>
      <c r="AI23" s="68">
        <v>0</v>
      </c>
      <c r="AJ23" s="235">
        <v>0.35555555555555557</v>
      </c>
      <c r="AK23" s="235">
        <v>0.46876157407407404</v>
      </c>
      <c r="AL23" s="141">
        <f t="shared" si="3"/>
        <v>0.113206</v>
      </c>
      <c r="AM23" s="153">
        <f t="shared" si="4"/>
        <v>0</v>
      </c>
      <c r="AN23" s="153">
        <f t="shared" si="5"/>
        <v>0</v>
      </c>
      <c r="AO23" s="153">
        <f t="shared" si="6"/>
        <v>0</v>
      </c>
      <c r="AP23" s="142">
        <f>IF((ROUND(AL23-AH23,7))&lt;0,0,IF(AM23&gt;=1,"DQ",IF(AN23&gt;=1,VLOOKUP(AN23,PENALTY!$A$2:$B$60,2),1)))</f>
        <v>0</v>
      </c>
      <c r="AQ23" s="55">
        <v>0</v>
      </c>
      <c r="AR23" s="79">
        <f t="shared" si="7"/>
        <v>78</v>
      </c>
      <c r="AS23" s="135">
        <f t="shared" si="8"/>
        <v>0</v>
      </c>
      <c r="AT23" s="135">
        <f t="shared" si="9"/>
        <v>0</v>
      </c>
      <c r="AU23" s="135">
        <f t="shared" si="10"/>
        <v>0</v>
      </c>
      <c r="AV23" s="135">
        <f t="shared" si="11"/>
        <v>1</v>
      </c>
      <c r="AW23" s="135">
        <f t="shared" si="12"/>
        <v>15</v>
      </c>
    </row>
    <row r="24" spans="1:49" ht="18" customHeight="1">
      <c r="A24" s="54">
        <v>18</v>
      </c>
      <c r="C24" s="54"/>
      <c r="D24" s="78">
        <f>'ENTRY LIST 3'!E9</f>
        <v>201</v>
      </c>
      <c r="E24" s="78" t="str">
        <f>'ENTRY LIST 3'!F9</f>
        <v>VALL INGLES</v>
      </c>
      <c r="F24" s="78" t="str">
        <f>'ENTRY LIST 3'!G9</f>
        <v>Gaudi</v>
      </c>
      <c r="G24" s="78" t="str">
        <f>'ENTRY LIST 3'!H9</f>
        <v>ANDORRA</v>
      </c>
      <c r="H24" s="78">
        <f>'ENTRY LIST 3'!I9</f>
        <v>2004</v>
      </c>
      <c r="I24" s="78" t="str">
        <f>'ENTRY LIST 3'!J9</f>
        <v>376-00006</v>
      </c>
      <c r="J24" s="331" t="s">
        <v>1135</v>
      </c>
      <c r="K24" s="238">
        <v>5</v>
      </c>
      <c r="L24" s="238">
        <v>5</v>
      </c>
      <c r="M24" s="238">
        <v>5</v>
      </c>
      <c r="N24" s="238">
        <v>5</v>
      </c>
      <c r="O24" s="238">
        <v>5</v>
      </c>
      <c r="P24" s="238">
        <v>5</v>
      </c>
      <c r="Q24" s="238">
        <v>5</v>
      </c>
      <c r="R24" s="238">
        <v>5</v>
      </c>
      <c r="S24" s="84"/>
      <c r="T24" s="84"/>
      <c r="U24" s="66">
        <f t="shared" si="0"/>
        <v>40</v>
      </c>
      <c r="V24" s="238">
        <v>5</v>
      </c>
      <c r="W24" s="238">
        <v>5</v>
      </c>
      <c r="X24" s="238">
        <v>5</v>
      </c>
      <c r="Y24" s="238">
        <v>5</v>
      </c>
      <c r="Z24" s="238">
        <v>5</v>
      </c>
      <c r="AA24" s="238">
        <v>5</v>
      </c>
      <c r="AB24" s="238">
        <v>5</v>
      </c>
      <c r="AC24" s="238">
        <v>5</v>
      </c>
      <c r="AD24" s="84"/>
      <c r="AE24" s="84"/>
      <c r="AF24" s="66">
        <f t="shared" si="1"/>
        <v>40</v>
      </c>
      <c r="AG24" s="66">
        <f t="shared" si="2"/>
        <v>80</v>
      </c>
      <c r="AH24" s="67">
        <v>0.1875</v>
      </c>
      <c r="AI24" s="68">
        <v>0</v>
      </c>
      <c r="AJ24" s="235">
        <v>0.37083333333333335</v>
      </c>
      <c r="AK24" s="235">
        <v>0.5349074074074074</v>
      </c>
      <c r="AL24" s="141">
        <f t="shared" si="3"/>
        <v>0.1640741</v>
      </c>
      <c r="AM24" s="153">
        <f t="shared" si="4"/>
        <v>0</v>
      </c>
      <c r="AN24" s="153">
        <f t="shared" si="5"/>
        <v>0</v>
      </c>
      <c r="AO24" s="153">
        <f t="shared" si="6"/>
        <v>0</v>
      </c>
      <c r="AP24" s="142">
        <f>IF((ROUND(AL24-AH24,7))&lt;0,0,IF(AM24&gt;=1,"DQ",IF(AN24&gt;=1,VLOOKUP(AN24,PENALTY!$A$2:$B$60,2),1)))</f>
        <v>0</v>
      </c>
      <c r="AQ24" s="55">
        <v>0</v>
      </c>
      <c r="AR24" s="79">
        <f t="shared" si="7"/>
        <v>80</v>
      </c>
      <c r="AS24" s="135">
        <f t="shared" si="8"/>
        <v>0</v>
      </c>
      <c r="AT24" s="135">
        <f t="shared" si="9"/>
        <v>0</v>
      </c>
      <c r="AU24" s="135">
        <f t="shared" si="10"/>
        <v>0</v>
      </c>
      <c r="AV24" s="135">
        <f t="shared" si="11"/>
        <v>0</v>
      </c>
      <c r="AW24" s="135">
        <f t="shared" si="12"/>
        <v>16</v>
      </c>
    </row>
  </sheetData>
  <sheetProtection/>
  <printOptions horizontalCentered="1"/>
  <pageMargins left="0" right="0" top="1.1811023622047245" bottom="0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平野　博</dc:creator>
  <cp:keywords/>
  <dc:description/>
  <cp:lastModifiedBy>SILEROVI</cp:lastModifiedBy>
  <cp:lastPrinted>2012-07-29T13:51:12Z</cp:lastPrinted>
  <dcterms:created xsi:type="dcterms:W3CDTF">2002-03-30T00:00:44Z</dcterms:created>
  <dcterms:modified xsi:type="dcterms:W3CDTF">2012-08-06T06:01:28Z</dcterms:modified>
  <cp:category/>
  <cp:version/>
  <cp:contentType/>
  <cp:contentStatus/>
</cp:coreProperties>
</file>